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er Pax" sheetId="1" r:id="rId1"/>
    <sheet name="Group Ordering for Sorting" sheetId="2" r:id="rId2"/>
  </sheets>
  <definedNames>
    <definedName name="_xlnm.Print_Area" localSheetId="1">'Group Ordering for Sorting'!$A$1:$G$150</definedName>
    <definedName name="_xlnm.Print_Area" localSheetId="0">'Per Pax'!$A$1:$G$195</definedName>
  </definedNames>
  <calcPr fullCalcOnLoad="1"/>
</workbook>
</file>

<file path=xl/sharedStrings.xml><?xml version="1.0" encoding="utf-8"?>
<sst xmlns="http://schemas.openxmlformats.org/spreadsheetml/2006/main" count="650" uniqueCount="237">
  <si>
    <t>Name:</t>
  </si>
  <si>
    <t>Delivery Address:</t>
  </si>
  <si>
    <t>Postal Code:</t>
  </si>
  <si>
    <t>Contact Number:</t>
  </si>
  <si>
    <t>Time to Avoid:</t>
  </si>
  <si>
    <t>Items</t>
  </si>
  <si>
    <t>Dried Fruits</t>
  </si>
  <si>
    <t>USA Golden Raisin</t>
  </si>
  <si>
    <t>Green Raisin</t>
  </si>
  <si>
    <t>Dried Cherry Tomato</t>
  </si>
  <si>
    <t>Dried Guava</t>
  </si>
  <si>
    <t>Dried Kiwi</t>
  </si>
  <si>
    <t xml:space="preserve">Dried Longan </t>
  </si>
  <si>
    <t>Nuts</t>
  </si>
  <si>
    <t>NA</t>
  </si>
  <si>
    <t>Roasted Garbanzo Beans (Chickpeas)</t>
  </si>
  <si>
    <t>Pumpkin Seeds (Raw &amp; Ready-To-Eat)</t>
  </si>
  <si>
    <t>Mixes</t>
  </si>
  <si>
    <t>Cereal</t>
  </si>
  <si>
    <t>Others</t>
  </si>
  <si>
    <t>1 Bottle (S$)</t>
  </si>
  <si>
    <t>Bulk Order</t>
  </si>
  <si>
    <t>No. of Bottle(s)</t>
  </si>
  <si>
    <t>Price</t>
  </si>
  <si>
    <t xml:space="preserve">Total price for bulk: </t>
  </si>
  <si>
    <t>Total Price (3 for $10 Packs &amp; Bulk):</t>
  </si>
  <si>
    <t>Note: Weights may be subjected to variability and Items are also subjected to availability</t>
  </si>
  <si>
    <t>To Order:</t>
  </si>
  <si>
    <t>Delivery:</t>
  </si>
  <si>
    <t>&gt; Free Delivery for minimum purchase of S$50 (applies only to Singapore main island)</t>
  </si>
  <si>
    <t>&gt; Cash on Delivery</t>
  </si>
  <si>
    <t>General/Corporate Enquiries:</t>
  </si>
  <si>
    <r>
      <t xml:space="preserve">For more details, visit us at </t>
    </r>
    <r>
      <rPr>
        <b/>
        <u val="single"/>
        <sz val="20"/>
        <color indexed="8"/>
        <rFont val="Calibri"/>
        <family val="2"/>
      </rPr>
      <t>www.gardenpicks.com.sg</t>
    </r>
  </si>
  <si>
    <t>**Free Pack(s) of your choice:</t>
  </si>
  <si>
    <t xml:space="preserve">** 3 packs for $10 price does not apply to bulk pack. </t>
  </si>
  <si>
    <t>** Packs ordered not in the sum of 3 will be $3.80/pack.</t>
  </si>
  <si>
    <t>(eg. 5 packs = $10 + $3.80x2 = $17.60, while 6 packs = $10x2 = $20 and so on)</t>
  </si>
  <si>
    <t>&gt; For general enquiries on Organising Health &amp; Wellness Bazaars @ workplace, Corporate staff sales,</t>
  </si>
  <si>
    <t xml:space="preserve">Customised Orders, Goodie Bags, Monthly Giveaways, Pantry Supplies, Baby Shower Packs, </t>
  </si>
  <si>
    <r>
      <t xml:space="preserve">Wedding Favours or OEM Services,  Kindly contact us at  </t>
    </r>
    <r>
      <rPr>
        <b/>
        <u val="single"/>
        <sz val="12"/>
        <color indexed="8"/>
        <rFont val="Calibri"/>
        <family val="2"/>
      </rPr>
      <t>enquiries@gardenpicks.com.sg</t>
    </r>
  </si>
  <si>
    <t>Garden Picks Food Manufacturing LLP</t>
  </si>
  <si>
    <t>Business Registration No: T12LL0135F</t>
  </si>
  <si>
    <t>GST Registration No: M90367197L</t>
  </si>
  <si>
    <t>Tel: 66594859 (Office) / 65564460 (Fax)</t>
  </si>
  <si>
    <t>Email: sales@gardenpicks.com.sg</t>
  </si>
  <si>
    <t>Website: www.gardenpicks.com.sg</t>
  </si>
  <si>
    <t>Pouches (S$)</t>
  </si>
  <si>
    <t>Small Resealable Zip Pouch (Food-Grade)</t>
  </si>
  <si>
    <t>Medium Resealable Zip Pouch (Food-Grade)</t>
  </si>
  <si>
    <t>Large Resealable Zip Pouch (Food-Grade)</t>
  </si>
  <si>
    <t>No. of Pouch(es)</t>
  </si>
  <si>
    <t>Non-Food Product</t>
  </si>
  <si>
    <t>No. of 3 for $10 Packs</t>
  </si>
  <si>
    <t>Price of 3 for $10</t>
  </si>
  <si>
    <t>Total Price:</t>
  </si>
  <si>
    <t>Sub-total Price</t>
  </si>
  <si>
    <t xml:space="preserve"> </t>
  </si>
  <si>
    <t>Please Copy &amp; Paste the Items you would like to Purchase under "Items"</t>
  </si>
  <si>
    <t>***Fill up the highlighted Areas*** Our team will tabulate the total amount for you.</t>
  </si>
  <si>
    <t>Black Bean (Dry Roasted)</t>
  </si>
  <si>
    <t>Soya Crisp (Original)</t>
  </si>
  <si>
    <t>Snack Food</t>
  </si>
  <si>
    <r>
      <t>Soya Crisp (Honey Mustard)</t>
    </r>
    <r>
      <rPr>
        <b/>
        <sz val="8"/>
        <rFont val="Calibri"/>
        <family val="2"/>
      </rPr>
      <t xml:space="preserve"> (Top Seller!)</t>
    </r>
  </si>
  <si>
    <t>Pretzels</t>
  </si>
  <si>
    <t>Tel: 66594859 (Office) / 68534859 (Fax)</t>
  </si>
  <si>
    <t>Psyllium Husk</t>
  </si>
  <si>
    <t>Organic Toasted Coconut Flakes</t>
  </si>
  <si>
    <t>Oyster Mushroom Chips</t>
  </si>
  <si>
    <t>Jackfruit Chips</t>
  </si>
  <si>
    <t>Banana Chips</t>
  </si>
  <si>
    <r>
      <t>Shiitake Mushroom Chips</t>
    </r>
    <r>
      <rPr>
        <b/>
        <sz val="8"/>
        <rFont val="Calibri"/>
        <family val="2"/>
      </rPr>
      <t xml:space="preserve"> (Top Seller!)</t>
    </r>
  </si>
  <si>
    <r>
      <t xml:space="preserve">Apple Chips  </t>
    </r>
    <r>
      <rPr>
        <b/>
        <sz val="8"/>
        <rFont val="Calibri"/>
        <family val="2"/>
      </rPr>
      <t>(Top Seller!)</t>
    </r>
  </si>
  <si>
    <r>
      <t>Vegetable Chips Medley</t>
    </r>
    <r>
      <rPr>
        <b/>
        <sz val="8"/>
        <rFont val="Calibri"/>
        <family val="2"/>
      </rPr>
      <t xml:space="preserve"> (Top Seller!)</t>
    </r>
  </si>
  <si>
    <r>
      <t xml:space="preserve">USA Golden Jumbo Raisin </t>
    </r>
    <r>
      <rPr>
        <b/>
        <sz val="8"/>
        <rFont val="Calibri"/>
        <family val="2"/>
      </rPr>
      <t>(Top Seller!)</t>
    </r>
  </si>
  <si>
    <t>Seeds &amp; Grains</t>
  </si>
  <si>
    <r>
      <t xml:space="preserve">1) Email us at </t>
    </r>
    <r>
      <rPr>
        <b/>
        <u val="single"/>
        <sz val="11"/>
        <color indexed="8"/>
        <rFont val="Calibri"/>
        <family val="2"/>
      </rPr>
      <t>sales@gardenpicks.com.sg</t>
    </r>
    <r>
      <rPr>
        <sz val="11"/>
        <color indexed="8"/>
        <rFont val="Calibri"/>
        <family val="2"/>
      </rPr>
      <t xml:space="preserve">   </t>
    </r>
    <r>
      <rPr>
        <b/>
        <sz val="11"/>
        <color indexed="8"/>
        <rFont val="Calibri"/>
        <family val="2"/>
      </rPr>
      <t>OR</t>
    </r>
  </si>
  <si>
    <r>
      <t xml:space="preserve">&gt; Delivery charge of </t>
    </r>
    <r>
      <rPr>
        <b/>
        <u val="single"/>
        <sz val="11"/>
        <color indexed="8"/>
        <rFont val="Calibri"/>
        <family val="2"/>
      </rPr>
      <t>S$8</t>
    </r>
    <r>
      <rPr>
        <sz val="11"/>
        <color indexed="8"/>
        <rFont val="Calibri"/>
        <family val="2"/>
      </rPr>
      <t xml:space="preserve"> applies for orders less than S$50</t>
    </r>
  </si>
  <si>
    <r>
      <t xml:space="preserve">&gt; Items will be sent within </t>
    </r>
    <r>
      <rPr>
        <b/>
        <u val="single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working days upon confirmation of order by our staff</t>
    </r>
  </si>
  <si>
    <t>Biodynamic Wholegrain Farro</t>
  </si>
  <si>
    <t>Cracked Freekeh</t>
  </si>
  <si>
    <r>
      <t xml:space="preserve">2) Call us at </t>
    </r>
    <r>
      <rPr>
        <b/>
        <sz val="11"/>
        <color indexed="8"/>
        <rFont val="Calibri"/>
        <family val="2"/>
      </rPr>
      <t xml:space="preserve">(+65) </t>
    </r>
    <r>
      <rPr>
        <b/>
        <u val="single"/>
        <sz val="11"/>
        <color indexed="8"/>
        <rFont val="Calibri"/>
        <family val="2"/>
      </rPr>
      <t>66594859</t>
    </r>
    <r>
      <rPr>
        <sz val="11"/>
        <color indexed="8"/>
        <rFont val="Calibri"/>
        <family val="2"/>
      </rPr>
      <t>, Mon-Fri, 9am - 530pm</t>
    </r>
  </si>
  <si>
    <t>Black Barley</t>
  </si>
  <si>
    <t>Instant Oats</t>
  </si>
  <si>
    <t>Rolled Oats</t>
  </si>
  <si>
    <t>Toasted Oats</t>
  </si>
  <si>
    <t>Stand Up Pouch (Food-Grade)</t>
  </si>
  <si>
    <t>Organic Raw Cacao Nibs</t>
  </si>
  <si>
    <t>(Out of stock)</t>
  </si>
  <si>
    <t>Weight
(gm)</t>
  </si>
  <si>
    <t>No. of Pack</t>
  </si>
  <si>
    <t>No. of Packs</t>
  </si>
  <si>
    <t xml:space="preserve">Millet </t>
  </si>
  <si>
    <t>Bulk Pack</t>
  </si>
  <si>
    <r>
      <rPr>
        <b/>
        <sz val="8"/>
        <rFont val="Calibri"/>
        <family val="2"/>
      </rPr>
      <t>Classic Nut &amp; Berry Mix (Top Seller!)</t>
    </r>
    <r>
      <rPr>
        <sz val="8"/>
        <rFont val="Calibri"/>
        <family val="2"/>
      </rPr>
      <t xml:space="preserve">
(Baked Almond, USA Walnut, Roasted 
Peanut, Cranberry and Green Raisin)</t>
    </r>
  </si>
  <si>
    <r>
      <rPr>
        <b/>
        <sz val="8"/>
        <rFont val="Calibri"/>
        <family val="2"/>
      </rPr>
      <t>Deluxe Nut Mix (Consists mostly Baked Nuts) (Top Seller!)</t>
    </r>
    <r>
      <rPr>
        <sz val="8"/>
        <rFont val="Calibri"/>
        <family val="2"/>
      </rPr>
      <t xml:space="preserve">
(Baked Almond, Baked Cashew, Roasted 
Hazelnut, Natural Walnut, Brazil Nut)</t>
    </r>
  </si>
  <si>
    <r>
      <rPr>
        <b/>
        <sz val="8"/>
        <rFont val="Calibri"/>
        <family val="2"/>
      </rPr>
      <t xml:space="preserve">Wild Nut Mix (Consist mostly </t>
    </r>
    <r>
      <rPr>
        <b/>
        <u val="single"/>
        <sz val="8"/>
        <rFont val="Calibri"/>
        <family val="2"/>
      </rPr>
      <t>Raw</t>
    </r>
    <r>
      <rPr>
        <b/>
        <sz val="8"/>
        <rFont val="Calibri"/>
        <family val="2"/>
      </rPr>
      <t xml:space="preserve"> Nuts)</t>
    </r>
    <r>
      <rPr>
        <sz val="8"/>
        <rFont val="Calibri"/>
        <family val="2"/>
      </rPr>
      <t xml:space="preserve">
(Natural Almond, Natural Macadamia,
 Natural Walnut, Natural Brazil Nut and Hazel Nut)</t>
    </r>
  </si>
  <si>
    <r>
      <rPr>
        <b/>
        <sz val="8"/>
        <rFont val="Calibri"/>
        <family val="2"/>
      </rPr>
      <t>Peanut Butter &amp; Jelly Mix</t>
    </r>
    <r>
      <rPr>
        <sz val="8"/>
        <rFont val="Calibri"/>
        <family val="2"/>
      </rPr>
      <t xml:space="preserve">
(Baked Cashew, Roasted Peanut,
Cranberry (Raspberry) Fusion,
Dried Blueberry)</t>
    </r>
  </si>
  <si>
    <r>
      <rPr>
        <b/>
        <sz val="8"/>
        <rFont val="Calibri"/>
        <family val="2"/>
      </rPr>
      <t>Cranberry Orange Granola</t>
    </r>
    <r>
      <rPr>
        <sz val="8"/>
        <rFont val="Calibri"/>
        <family val="2"/>
      </rPr>
      <t xml:space="preserve">
(Toasted Oats, Cranberry, Orange Peel, Organic Toasted Coconut Flakes, Black Chia Seeds, Pumpkin Seeds and Baked Almonds)</t>
    </r>
  </si>
  <si>
    <r>
      <t xml:space="preserve">3) Fax this Catalogue to </t>
    </r>
    <r>
      <rPr>
        <b/>
        <sz val="11"/>
        <color indexed="8"/>
        <rFont val="Calibri"/>
        <family val="2"/>
      </rPr>
      <t xml:space="preserve">(+65) </t>
    </r>
    <r>
      <rPr>
        <b/>
        <u val="single"/>
        <sz val="11"/>
        <color indexed="8"/>
        <rFont val="Calibri"/>
        <family val="2"/>
      </rPr>
      <t>68534859</t>
    </r>
  </si>
  <si>
    <r>
      <rPr>
        <b/>
        <sz val="9"/>
        <rFont val="Calibri"/>
        <family val="2"/>
      </rPr>
      <t>3 Packs for $10</t>
    </r>
    <r>
      <rPr>
        <b/>
        <sz val="8"/>
        <rFont val="Calibri"/>
        <family val="2"/>
      </rPr>
      <t xml:space="preserve">
</t>
    </r>
    <r>
      <rPr>
        <sz val="6"/>
        <rFont val="Calibri"/>
        <family val="2"/>
      </rPr>
      <t>1 Pack for $3.80
(Standard Pack)</t>
    </r>
  </si>
  <si>
    <t>Weight
(gm)/Pack</t>
  </si>
  <si>
    <t>Standard Pack</t>
  </si>
  <si>
    <t>Unit Price per bulk pack(Customer Need not fill up)</t>
  </si>
  <si>
    <t>No. of Bulk Pack/Bottle/ Pouch</t>
  </si>
  <si>
    <r>
      <rPr>
        <b/>
        <sz val="8"/>
        <rFont val="Calibri"/>
        <family val="2"/>
      </rPr>
      <t>Trail Mix (Top Seller!)</t>
    </r>
    <r>
      <rPr>
        <sz val="8"/>
        <rFont val="Calibri"/>
        <family val="2"/>
      </rPr>
      <t xml:space="preserve">
(Baked Cashew, Roasted Chickpeas,
Natural Sunflower Seeds, Baked Almond,
Green Raisins, Goji Berry)</t>
    </r>
  </si>
  <si>
    <t xml:space="preserve">Total no. of 3 for $10 Packs: </t>
  </si>
  <si>
    <t xml:space="preserve">Total price for 3 for $10 Packs: </t>
  </si>
  <si>
    <r>
      <t xml:space="preserve">Multi Grain Topping </t>
    </r>
    <r>
      <rPr>
        <b/>
        <sz val="8"/>
        <rFont val="Calibri"/>
        <family val="2"/>
      </rPr>
      <t xml:space="preserve">
</t>
    </r>
    <r>
      <rPr>
        <sz val="8"/>
        <rFont val="Calibri"/>
        <family val="2"/>
      </rPr>
      <t>(Oat Flake, Rye Flake, Flaxseeds, Sunflower Seeds, Pumpkin Seeds and White Sesame Seeds)</t>
    </r>
  </si>
  <si>
    <t xml:space="preserve">Green Radish Chips </t>
  </si>
  <si>
    <t xml:space="preserve">Soya Crisp (Cheesy) </t>
  </si>
  <si>
    <r>
      <rPr>
        <sz val="8"/>
        <rFont val="Calibri"/>
        <family val="2"/>
      </rPr>
      <t xml:space="preserve">Dried Apricot (Orange) </t>
    </r>
    <r>
      <rPr>
        <b/>
        <sz val="8"/>
        <rFont val="Calibri"/>
        <family val="2"/>
      </rPr>
      <t>(Top Seller!)</t>
    </r>
  </si>
  <si>
    <t>Apricot ( Diced, Bite Sized )</t>
  </si>
  <si>
    <t>Apricot ( Natural, Black-Brown Colour )</t>
  </si>
  <si>
    <t>Dried Mango ( Thailand )</t>
  </si>
  <si>
    <t>Dried Blueberry (USA)</t>
  </si>
  <si>
    <t>Dried Ginger Slices</t>
  </si>
  <si>
    <r>
      <t xml:space="preserve">Dried Figs (Ball-shaped) </t>
    </r>
    <r>
      <rPr>
        <b/>
        <sz val="8"/>
        <rFont val="Calibri"/>
        <family val="2"/>
      </rPr>
      <t>(Top Seller!)</t>
    </r>
  </si>
  <si>
    <t>Wolfberry (Goji Berry)</t>
  </si>
  <si>
    <t>Organic Incaberry (Golden Berry)</t>
  </si>
  <si>
    <t>Dried Natural Mulberry</t>
  </si>
  <si>
    <t>Almond (Natural, Raw)</t>
  </si>
  <si>
    <r>
      <t xml:space="preserve">Almonds ( Honey ) </t>
    </r>
    <r>
      <rPr>
        <b/>
        <sz val="8"/>
        <rFont val="Calibri"/>
        <family val="2"/>
      </rPr>
      <t>(Top Seller!)</t>
    </r>
  </si>
  <si>
    <r>
      <t xml:space="preserve">Almond ( Baked, Unsalted) </t>
    </r>
    <r>
      <rPr>
        <b/>
        <sz val="8"/>
        <rFont val="Calibri"/>
        <family val="2"/>
      </rPr>
      <t>(Top Seller!)</t>
    </r>
  </si>
  <si>
    <t>Almond Sliced / Flakes (Without Skin)</t>
  </si>
  <si>
    <t>Almond Sliced / Flakes (With Skin)</t>
  </si>
  <si>
    <t>Almond ( Ground )</t>
  </si>
  <si>
    <t>Almond ( Slivered/Strip )</t>
  </si>
  <si>
    <t>Hazelnut ( Roasted )</t>
  </si>
  <si>
    <t>Hazelnut ( Natural, Raw without Skin )</t>
  </si>
  <si>
    <t>Cashew ( Natural, Raw )</t>
  </si>
  <si>
    <r>
      <t xml:space="preserve">Cashew ( Baked, Unsalted ) </t>
    </r>
    <r>
      <rPr>
        <b/>
        <sz val="8"/>
        <rFont val="Calibri"/>
        <family val="2"/>
      </rPr>
      <t>(Top Seller!)</t>
    </r>
  </si>
  <si>
    <r>
      <t xml:space="preserve">Cashew ( Thai Sweet Chilli ) </t>
    </r>
    <r>
      <rPr>
        <b/>
        <sz val="8"/>
        <rFont val="Calibri"/>
        <family val="2"/>
      </rPr>
      <t>(Top Seller!)</t>
    </r>
  </si>
  <si>
    <t>Cashew ( Canadian Maple )</t>
  </si>
  <si>
    <t>Cashews ( Manuka Honey )</t>
  </si>
  <si>
    <t>Cashew ( French Vanilla )</t>
  </si>
  <si>
    <r>
      <t xml:space="preserve">Natural Brazil Nut </t>
    </r>
    <r>
      <rPr>
        <b/>
        <sz val="8"/>
        <rFont val="Calibri"/>
        <family val="2"/>
      </rPr>
      <t>(Top Seller!)</t>
    </r>
  </si>
  <si>
    <t>Natural Macadamia Nuts</t>
  </si>
  <si>
    <r>
      <t xml:space="preserve">Walnut (Natural) </t>
    </r>
    <r>
      <rPr>
        <b/>
        <sz val="8"/>
        <rFont val="Calibri"/>
        <family val="2"/>
      </rPr>
      <t>(Top Seller!)</t>
    </r>
  </si>
  <si>
    <t>Walnut (Chopped)</t>
  </si>
  <si>
    <r>
      <t xml:space="preserve">Wasabi Green Peas </t>
    </r>
    <r>
      <rPr>
        <b/>
        <sz val="8"/>
        <rFont val="Calibri"/>
        <family val="2"/>
      </rPr>
      <t>(Top Seller!)</t>
    </r>
  </si>
  <si>
    <t>Peanut (Roasted, Unsalted)</t>
  </si>
  <si>
    <r>
      <t xml:space="preserve">Peanut ( Salted Caramel ) </t>
    </r>
    <r>
      <rPr>
        <b/>
        <sz val="8"/>
        <rFont val="Calibri"/>
        <family val="2"/>
      </rPr>
      <t>(Top Seller!)</t>
    </r>
  </si>
  <si>
    <r>
      <t xml:space="preserve">Peanuts ( Thai Sweet Chilli ) </t>
    </r>
    <r>
      <rPr>
        <b/>
        <sz val="8"/>
        <rFont val="Calibri"/>
        <family val="2"/>
      </rPr>
      <t>(Top Seller!)</t>
    </r>
  </si>
  <si>
    <t>Peanuts ( Manuka Honey )</t>
  </si>
  <si>
    <r>
      <t xml:space="preserve">Natural Pine Nuts </t>
    </r>
    <r>
      <rPr>
        <b/>
        <sz val="8"/>
        <rFont val="Calibri"/>
        <family val="2"/>
      </rPr>
      <t>(Top Seller!)</t>
    </r>
  </si>
  <si>
    <t>Green Soybean (Dry Roasted)</t>
  </si>
  <si>
    <t>Sunflower Seeds ( Natural, Raw &amp; Ready-To-Eat )</t>
  </si>
  <si>
    <r>
      <t xml:space="preserve">Chia Seeds (Organic, Black) </t>
    </r>
    <r>
      <rPr>
        <b/>
        <sz val="8"/>
        <rFont val="Calibri"/>
        <family val="2"/>
      </rPr>
      <t>(Top Seller!)</t>
    </r>
  </si>
  <si>
    <r>
      <t xml:space="preserve">Chia Seeds (Natural, Black) </t>
    </r>
    <r>
      <rPr>
        <b/>
        <sz val="8"/>
        <rFont val="Calibri"/>
        <family val="2"/>
      </rPr>
      <t>(Top Seller!)</t>
    </r>
  </si>
  <si>
    <t>Chia Seeds (Natural, White)</t>
  </si>
  <si>
    <t>Raw Flaxseeds ( Brown )</t>
  </si>
  <si>
    <r>
      <t xml:space="preserve">Quinoa (Natural, White) </t>
    </r>
    <r>
      <rPr>
        <b/>
        <sz val="8"/>
        <rFont val="Calibri"/>
        <family val="2"/>
      </rPr>
      <t>(Top Seller!)</t>
    </r>
  </si>
  <si>
    <t>Quinoa (Organic, White) (Bolivia)</t>
  </si>
  <si>
    <t>Quinoa (Organic, Tri-Colour)</t>
  </si>
  <si>
    <t>Quinoa (Natural, Tri-Colour)</t>
  </si>
  <si>
    <t>Quinoa (Organic, Red)</t>
  </si>
  <si>
    <t>Quinoa (Natural, Red)</t>
  </si>
  <si>
    <t>Bulgur ( Brown , Coarse )</t>
  </si>
  <si>
    <t>Bulgur ( Yellow , Coarse )</t>
  </si>
  <si>
    <t xml:space="preserve">Brown Calrose Rice </t>
  </si>
  <si>
    <t>Sultana</t>
  </si>
  <si>
    <r>
      <t xml:space="preserve">Soya Crisp (Sweet Chilli Lime) </t>
    </r>
    <r>
      <rPr>
        <b/>
        <sz val="8"/>
        <rFont val="Calibri"/>
        <family val="2"/>
      </rPr>
      <t>(Top Seller!)</t>
    </r>
  </si>
  <si>
    <t>Brown Lentils</t>
  </si>
  <si>
    <t>Breadsticks ( Cinnamon Sugar )</t>
  </si>
  <si>
    <t>Breadsticks ( Garlic )</t>
  </si>
  <si>
    <r>
      <rPr>
        <b/>
        <sz val="8"/>
        <rFont val="Calibri"/>
        <family val="2"/>
      </rPr>
      <t>Aloha Granola</t>
    </r>
    <r>
      <rPr>
        <sz val="8"/>
        <rFont val="Calibri"/>
        <family val="2"/>
      </rPr>
      <t xml:space="preserve">
(Toasted Oats, Diced Pineapple, Diced Apricot, Organic Coconut Flakes, Sultana, Pumpkin Seeds, Sunflower Seeds)</t>
    </r>
  </si>
  <si>
    <t>Dried Mango (Chewy)</t>
  </si>
  <si>
    <t>Almond ( Diced )</t>
  </si>
  <si>
    <t>Toasted Sesame Seeds ( White )</t>
  </si>
  <si>
    <t>Sesame Seed ( White )</t>
  </si>
  <si>
    <t>Cashew Nut Butter (220gm)</t>
  </si>
  <si>
    <t>Hazelnut Butter (220gm)</t>
  </si>
  <si>
    <t>Roasted Pistachio (Salted) **Unbleached**</t>
  </si>
  <si>
    <r>
      <rPr>
        <b/>
        <sz val="8"/>
        <rFont val="Calibri"/>
        <family val="2"/>
      </rPr>
      <t xml:space="preserve">Milo Granola </t>
    </r>
    <r>
      <rPr>
        <sz val="8"/>
        <rFont val="Calibri"/>
        <family val="2"/>
      </rPr>
      <t xml:space="preserve">
Toasted Oats (Rolled Oats, Maple Syrup, Coconut Palm Sugar, Coconut Oil, Sea Salt, Cinnamon Powder), Chocolate Buttons, Milo (Malt Extract, Skimmed Milk, Sugar, Cocoa, Palm Oil, Minerals, Vitamins, Vanillin)</t>
    </r>
  </si>
  <si>
    <t>Steel Cut Oats</t>
  </si>
  <si>
    <t>ABC Nut Butter (220gm)</t>
  </si>
  <si>
    <t>Cashew Nut Butter (2kg)</t>
  </si>
  <si>
    <t>Smooth Peanut Butter (2kg)</t>
  </si>
  <si>
    <t>Hazelnut Butter (2kg)</t>
  </si>
  <si>
    <t>Special Request/Carrier Bags:</t>
  </si>
  <si>
    <t>Payment (COD or Bank Transfer):</t>
  </si>
  <si>
    <t>Gifts</t>
  </si>
  <si>
    <t>Per Item Price</t>
  </si>
  <si>
    <t>Quantity</t>
  </si>
  <si>
    <t>Total Amount</t>
  </si>
  <si>
    <r>
      <rPr>
        <b/>
        <sz val="13"/>
        <rFont val="Calibri"/>
        <family val="2"/>
      </rPr>
      <t>Acorn Tin (Festive Snack Mix)</t>
    </r>
    <r>
      <rPr>
        <sz val="8"/>
        <rFont val="Calibri"/>
        <family val="2"/>
      </rPr>
      <t xml:space="preserve">
Consists of:
Festive Snack Mix (90gm): Consists of Pretzels, Original Soya Crisps, Green Soybean, Cranberry &amp; Peanut.</t>
    </r>
  </si>
  <si>
    <r>
      <rPr>
        <b/>
        <sz val="13"/>
        <rFont val="Calibri"/>
        <family val="2"/>
      </rPr>
      <t xml:space="preserve">Acorn Tin (Fruit Medley)
</t>
    </r>
    <r>
      <rPr>
        <sz val="8"/>
        <rFont val="Calibri"/>
        <family val="2"/>
      </rPr>
      <t>Consists of:
Fruit Medley (140gm): Consists of Dried Guava, Dried Cherry Tomato, Dried Kiwi, Dried Apricot</t>
    </r>
  </si>
  <si>
    <r>
      <rPr>
        <b/>
        <sz val="13"/>
        <rFont val="Calibri"/>
        <family val="2"/>
      </rPr>
      <t xml:space="preserve">Mason Jar Gift Mugs
(Berry Mix)
</t>
    </r>
    <r>
      <rPr>
        <sz val="8"/>
        <rFont val="Calibri"/>
        <family val="2"/>
      </rPr>
      <t>Consists of:
– Berry Mix (250gm): Consists of Sultana, Cranberry, Diced Apricot &amp; Green raisins.</t>
    </r>
  </si>
  <si>
    <r>
      <rPr>
        <b/>
        <sz val="13"/>
        <rFont val="Calibri"/>
        <family val="2"/>
      </rPr>
      <t xml:space="preserve">Mason Jar Gift Mugs
(Festive Snack Mix)
</t>
    </r>
    <r>
      <rPr>
        <sz val="8"/>
        <rFont val="Calibri"/>
        <family val="2"/>
      </rPr>
      <t>Consists of:
– Festive Snack Mix (150gm): Consists of Pretzels, Original Soya Crisps, Green Soybean, Cranberry &amp; Peanut</t>
    </r>
  </si>
  <si>
    <r>
      <rPr>
        <b/>
        <sz val="13"/>
        <rFont val="Calibri"/>
        <family val="2"/>
      </rPr>
      <t xml:space="preserve">Mason Jar Gift Mugs
(Fruit Medley)
</t>
    </r>
    <r>
      <rPr>
        <sz val="8"/>
        <rFont val="Calibri"/>
        <family val="2"/>
      </rPr>
      <t>Consists of:
– Fruit Medley (220gm): Consists of Dried Guava, Dried Cherry Tomato, Dried Kiwi, Dried Apricot.</t>
    </r>
  </si>
  <si>
    <r>
      <rPr>
        <b/>
        <sz val="13"/>
        <rFont val="Calibri"/>
        <family val="2"/>
      </rPr>
      <t>Advent Gift Box</t>
    </r>
    <r>
      <rPr>
        <sz val="14"/>
        <rFont val="Calibri"/>
        <family val="2"/>
      </rPr>
      <t xml:space="preserve">
</t>
    </r>
    <r>
      <rPr>
        <sz val="8"/>
        <rFont val="Calibri"/>
        <family val="2"/>
      </rPr>
      <t>Consists of:
Deluxe Nut Mix consists of USA Walnut, USA Baked Almond, Brazil Nut, Roasted hazelnut &amp; Baked Cashew (170gm)
Festive Snack Mix consists of Pretzels, Original Soya Crisps, Green Soybean, Cranberry &amp; Peanut (120gm)</t>
    </r>
  </si>
  <si>
    <r>
      <rPr>
        <b/>
        <sz val="8"/>
        <rFont val="Calibri"/>
        <family val="2"/>
      </rPr>
      <t>Berry Mix (Top Seller!)</t>
    </r>
    <r>
      <rPr>
        <sz val="8"/>
        <rFont val="Calibri"/>
        <family val="2"/>
      </rPr>
      <t xml:space="preserve">
(Sultana, Cranberry, Apricot &amp; Green raisins)</t>
    </r>
  </si>
  <si>
    <r>
      <rPr>
        <b/>
        <sz val="13"/>
        <rFont val="Calibri"/>
        <family val="2"/>
      </rPr>
      <t xml:space="preserve">Mason Jar Gift Mugs
(Deluxe Nut Mix)
</t>
    </r>
    <r>
      <rPr>
        <sz val="8"/>
        <rFont val="Calibri"/>
        <family val="2"/>
      </rPr>
      <t>Consists of:
– Deluxe Nut Mix (200gm): Consists of USA Walnut, USA Baked Almond, Brazil Nut, Roasted Hazelnut &amp; Baked Cashew</t>
    </r>
  </si>
  <si>
    <r>
      <rPr>
        <b/>
        <sz val="13"/>
        <rFont val="Calibri"/>
        <family val="2"/>
      </rPr>
      <t>Nutty OR Nice Variety Pack</t>
    </r>
    <r>
      <rPr>
        <sz val="14"/>
        <rFont val="Calibri"/>
        <family val="2"/>
      </rPr>
      <t xml:space="preserve">
</t>
    </r>
    <r>
      <rPr>
        <sz val="8"/>
        <rFont val="Calibri"/>
        <family val="2"/>
      </rPr>
      <t>Consists of:
Berry Mix (150gm) – Sultana, Cranberry, Diced Apricot &amp; Green raisins
Deluxe Nut Mix (150gm) – USA Walnut, USA Baked Almond, Brazil Nut, Roasted Hazelnut &amp; Baked Cashew
Trail Mix (150gm) – Baked Almond, Baked Cashew, Sunflower Seeds, Roasted Chickpeas, Goji Berries &amp; Green Raisins</t>
    </r>
  </si>
  <si>
    <t>Visit www.gardenpicks.com.sg to view full product range.</t>
  </si>
  <si>
    <r>
      <t>FREE</t>
    </r>
    <r>
      <rPr>
        <b/>
        <sz val="14"/>
        <color indexed="8"/>
        <rFont val="Calibri"/>
        <family val="2"/>
      </rPr>
      <t xml:space="preserve"> </t>
    </r>
    <r>
      <rPr>
        <b/>
        <u val="single"/>
        <sz val="14"/>
        <color indexed="8"/>
        <rFont val="Calibri"/>
        <family val="2"/>
      </rPr>
      <t>ONE Standard PACK</t>
    </r>
    <r>
      <rPr>
        <b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 xml:space="preserve">for every </t>
    </r>
    <r>
      <rPr>
        <b/>
        <u val="single"/>
        <sz val="14"/>
        <color indexed="10"/>
        <rFont val="Calibri"/>
        <family val="2"/>
      </rPr>
      <t>$60</t>
    </r>
    <r>
      <rPr>
        <sz val="14"/>
        <color indexed="8"/>
        <rFont val="Calibri"/>
        <family val="2"/>
      </rPr>
      <t xml:space="preserve"> Purchase!
</t>
    </r>
    <r>
      <rPr>
        <b/>
        <sz val="14"/>
        <color indexed="10"/>
        <rFont val="Calibri"/>
        <family val="2"/>
      </rPr>
      <t>** Not applicable for gift items **</t>
    </r>
  </si>
  <si>
    <r>
      <rPr>
        <b/>
        <sz val="13"/>
        <rFont val="Calibri"/>
        <family val="2"/>
      </rPr>
      <t>Acorn Tin (Deluxe Nut Mix)</t>
    </r>
    <r>
      <rPr>
        <sz val="8"/>
        <rFont val="Calibri"/>
        <family val="2"/>
      </rPr>
      <t xml:space="preserve">
Deluxe Nut Mix (120gm): Consists of Baked Almond, Baked Cashew, Dry Roasted Hazelnut, Natural Walnut, Brazil Nut</t>
    </r>
  </si>
  <si>
    <r>
      <rPr>
        <b/>
        <sz val="13"/>
        <rFont val="Calibri"/>
        <family val="2"/>
      </rPr>
      <t xml:space="preserve">Mason Jar Gift Mugs
(Cranberry Orange Granola)
</t>
    </r>
    <r>
      <rPr>
        <sz val="8"/>
        <rFont val="Calibri"/>
        <family val="2"/>
      </rPr>
      <t>Consists of:
 Cranberry Orange Granola (200gm): Toasted Oats (Rolled Oats, Maple Syrup, Coconut Palm Sugar, Coconut Oil, Sea Salt, Cinnamon Powder), Cranberry, Orange Peel, Organic Toasted Coconut Flakes, Black Chia Seeds, Pumpkin Seeds and Baked Almonds</t>
    </r>
  </si>
  <si>
    <r>
      <rPr>
        <b/>
        <sz val="13"/>
        <rFont val="Calibri"/>
        <family val="2"/>
      </rPr>
      <t xml:space="preserve">Red Gourmet Nuts Platter
(Four Section) 
</t>
    </r>
    <r>
      <rPr>
        <sz val="8"/>
        <rFont val="Calibri"/>
        <family val="2"/>
      </rPr>
      <t>Consists of:
Salted Caramel Peanut, Wasabi Green Peas, Canadian Maple Cashews, Thai Sweet Chilli Cashew (220gm)</t>
    </r>
  </si>
  <si>
    <r>
      <rPr>
        <b/>
        <sz val="13"/>
        <rFont val="Calibri"/>
        <family val="2"/>
      </rPr>
      <t xml:space="preserve">Red Nutty Platter
(Four Sections)
</t>
    </r>
    <r>
      <rPr>
        <sz val="8"/>
        <rFont val="Calibri"/>
        <family val="2"/>
      </rPr>
      <t>Consists of:
Baked Almond, Baked Cashew, Roasted Hazelnut, Walnut (260gm)</t>
    </r>
  </si>
  <si>
    <r>
      <rPr>
        <b/>
        <sz val="13"/>
        <rFont val="Calibri"/>
        <family val="2"/>
      </rPr>
      <t xml:space="preserve">Red Royale Berry Platter
(Four Sections)
</t>
    </r>
    <r>
      <rPr>
        <sz val="8"/>
        <rFont val="Calibri"/>
        <family val="2"/>
      </rPr>
      <t>Consists of:
Cranberry, Dried Blueberry, Apricot, Green Raisins (320gm)</t>
    </r>
  </si>
  <si>
    <r>
      <rPr>
        <b/>
        <sz val="13"/>
        <rFont val="Calibri"/>
        <family val="2"/>
      </rPr>
      <t xml:space="preserve">Maroon Trio Nut Platter
(Three Section)
</t>
    </r>
    <r>
      <rPr>
        <sz val="8"/>
        <rFont val="Calibri"/>
        <family val="2"/>
      </rPr>
      <t>Consists of:
Baked Almonds, Natural Walnuts and Baked Cashews (260gm)</t>
    </r>
  </si>
  <si>
    <r>
      <rPr>
        <b/>
        <sz val="13"/>
        <rFont val="Calibri"/>
        <family val="2"/>
      </rPr>
      <t>Knotty Nutty Gift Tin (160gm)</t>
    </r>
    <r>
      <rPr>
        <sz val="14"/>
        <rFont val="Calibri"/>
        <family val="2"/>
      </rPr>
      <t xml:space="preserve">
</t>
    </r>
    <r>
      <rPr>
        <sz val="8"/>
        <rFont val="Calibri"/>
        <family val="2"/>
      </rPr>
      <t>Consists of:
Nutty Mix (120gm) and Pretzel (40gm)</t>
    </r>
  </si>
  <si>
    <r>
      <rPr>
        <b/>
        <sz val="13"/>
        <rFont val="Calibri"/>
        <family val="2"/>
      </rPr>
      <t xml:space="preserve">JOLLY GOOD BOX 
(20 Single Serve Packs)
</t>
    </r>
    <r>
      <rPr>
        <sz val="8"/>
        <rFont val="Calibri"/>
        <family val="2"/>
      </rPr>
      <t>Consists of:
Baked Cashew (30gm) x 4 packs
Roasted Pistachios (30gm) x 4 packs
Vegetable Chips Medley (15gm) x 4 packs
Fruit Medley (30gm) x 4 packs
Classic Nut &amp; Berry Mix (30gm) x 4 packs</t>
    </r>
  </si>
  <si>
    <t>Smooth Peanut Butter (375gm)</t>
  </si>
  <si>
    <t>Almond Whole (Raw without Skin)</t>
  </si>
  <si>
    <r>
      <t>Dried Cranberry (Sliced )</t>
    </r>
    <r>
      <rPr>
        <b/>
        <sz val="8"/>
        <rFont val="Calibri"/>
        <family val="2"/>
      </rPr>
      <t xml:space="preserve"> (Top Seller!)</t>
    </r>
  </si>
  <si>
    <r>
      <t>Dried Cranberry (Sliced)</t>
    </r>
    <r>
      <rPr>
        <b/>
        <sz val="8"/>
        <rFont val="Calibri"/>
        <family val="2"/>
      </rPr>
      <t xml:space="preserve"> (Top Seller!)</t>
    </r>
  </si>
  <si>
    <r>
      <rPr>
        <b/>
        <sz val="13"/>
        <rFont val="Calibri"/>
        <family val="2"/>
      </rPr>
      <t xml:space="preserve">Mason Jar Gift Mugs
(Classic Nuts &amp; Berry Mix)
</t>
    </r>
    <r>
      <rPr>
        <sz val="8"/>
        <rFont val="Calibri"/>
        <family val="2"/>
      </rPr>
      <t>Consists of:
- Classic Nut &amp; Berry Mix (200gm): Consists of USA Walnut, USA Baked Almond, Roasted Peanuts, Dried Cranberry, Green Raisins</t>
    </r>
  </si>
  <si>
    <r>
      <rPr>
        <b/>
        <sz val="8"/>
        <rFont val="Calibri"/>
        <family val="2"/>
      </rPr>
      <t>Black Forest Granola (Top Seller!)</t>
    </r>
    <r>
      <rPr>
        <sz val="8"/>
        <rFont val="Calibri"/>
        <family val="2"/>
      </rPr>
      <t xml:space="preserve">
Toasted Oats (Rolled Oats, Maple Syrup, Coconut Palm Sugar, Coconut Oil, Sea Salt, Cinnamon Powder), Chocolate Buttons, Pumpkin Seeds, Dried Cranberry, Black Raisins &amp; Organic Toasted Coconut Flakes</t>
    </r>
  </si>
  <si>
    <r>
      <rPr>
        <b/>
        <sz val="8"/>
        <rFont val="Calibri"/>
        <family val="2"/>
      </rPr>
      <t>Black Forest Granola (Top Seller!)</t>
    </r>
    <r>
      <rPr>
        <sz val="8"/>
        <rFont val="Calibri"/>
        <family val="2"/>
      </rPr>
      <t xml:space="preserve">
(Toasted Oats, Chocolate Buttons, Pumpkin Seeds, USA Cranberry, Black Raisins &amp; Organic Toasted Coconut Flakes)</t>
    </r>
  </si>
  <si>
    <r>
      <t xml:space="preserve">Dried Pitted Prunes </t>
    </r>
    <r>
      <rPr>
        <b/>
        <sz val="8"/>
        <rFont val="Calibri"/>
        <family val="2"/>
      </rPr>
      <t>(Top Seller!)</t>
    </r>
  </si>
  <si>
    <t>Cranberry Almond Cookie</t>
  </si>
  <si>
    <t>Biscotti (Chocolate Almond)</t>
  </si>
  <si>
    <t>Biscotti (Matcha )</t>
  </si>
  <si>
    <r>
      <rPr>
        <b/>
        <sz val="13"/>
        <rFont val="Calibri"/>
        <family val="2"/>
      </rPr>
      <t>Evergreen Gift Tin (170gm)</t>
    </r>
    <r>
      <rPr>
        <sz val="14"/>
        <rFont val="Calibri"/>
        <family val="2"/>
      </rPr>
      <t xml:space="preserve">
</t>
    </r>
    <r>
      <rPr>
        <sz val="8"/>
        <rFont val="Calibri"/>
        <family val="2"/>
      </rPr>
      <t>Consists of:
Fruit Medley (120gm) and 
Cinnamon Breadsticks (50gm)</t>
    </r>
  </si>
  <si>
    <r>
      <rPr>
        <b/>
        <sz val="13"/>
        <rFont val="Calibri"/>
        <family val="2"/>
      </rPr>
      <t xml:space="preserve">Maroon Cookie Platter
(Three Sections)
</t>
    </r>
    <r>
      <rPr>
        <sz val="8"/>
        <rFont val="Calibri"/>
        <family val="2"/>
      </rPr>
      <t>Consists of:
Cranberry Almond Cookie, Chocolate Almond Biscotti and Pretzels (120gm)</t>
    </r>
  </si>
  <si>
    <t>Peanut Butter Nuggets</t>
  </si>
  <si>
    <t xml:space="preserve">Almond Nut Butter (220gm) *Coarse* </t>
  </si>
  <si>
    <t xml:space="preserve">Almond Nut Butter (2kg) *Coarse* </t>
  </si>
  <si>
    <t xml:space="preserve">Almond Nut Butter (2kg, USA) *Smooth* </t>
  </si>
  <si>
    <r>
      <rPr>
        <b/>
        <sz val="13"/>
        <rFont val="Calibri"/>
        <family val="2"/>
      </rPr>
      <t>Wholesome Holiday Box</t>
    </r>
    <r>
      <rPr>
        <sz val="14"/>
        <rFont val="Calibri"/>
        <family val="2"/>
      </rPr>
      <t xml:space="preserve">
</t>
    </r>
    <r>
      <rPr>
        <sz val="8"/>
        <rFont val="Calibri"/>
        <family val="2"/>
      </rPr>
      <t>Consist:
Berry Mix (300gm)
Deluxe Nut Mix (150gm)
Cranberry Orange Granola (140gm)
Original Soya Crisps (140gm)
Dried Mango (Chewy) (150gm)</t>
    </r>
  </si>
  <si>
    <r>
      <rPr>
        <b/>
        <sz val="13"/>
        <rFont val="Calibri"/>
        <family val="2"/>
      </rPr>
      <t>Holiday Indulgence Gift Tin  (160gm)</t>
    </r>
    <r>
      <rPr>
        <sz val="14"/>
        <rFont val="Calibri"/>
        <family val="2"/>
      </rPr>
      <t xml:space="preserve">
</t>
    </r>
    <r>
      <rPr>
        <sz val="8"/>
        <rFont val="Calibri"/>
        <family val="2"/>
      </rPr>
      <t>Consists of:
Festive Snack Mix (100gm) and 
Cranberry Almond Cookies (60gm)</t>
    </r>
  </si>
  <si>
    <r>
      <rPr>
        <b/>
        <sz val="13"/>
        <rFont val="Calibri"/>
        <family val="2"/>
      </rPr>
      <t xml:space="preserve">Red Cookie Platter 
(Four Sections)
</t>
    </r>
    <r>
      <rPr>
        <sz val="8"/>
        <rFont val="Calibri"/>
        <family val="2"/>
      </rPr>
      <t>Consists of:
Honey Mustard Soya Crisps, Pretzel, Cranberry Almond Cookies, Chocolate Almond Biscotti (125gm)</t>
    </r>
  </si>
  <si>
    <t>California Black Raisin</t>
  </si>
  <si>
    <r>
      <rPr>
        <b/>
        <sz val="13"/>
        <rFont val="Calibri"/>
        <family val="2"/>
      </rPr>
      <t xml:space="preserve">Maroon Merry Berry Platter
(Three Sections)
</t>
    </r>
    <r>
      <rPr>
        <sz val="8"/>
        <rFont val="Calibri"/>
        <family val="2"/>
      </rPr>
      <t>Consists of:
Dried Blueberry, Dried Cranberry and Golden Jumbo Raisin (300gm)</t>
    </r>
  </si>
  <si>
    <r>
      <rPr>
        <b/>
        <sz val="13"/>
        <rFont val="Calibri"/>
        <family val="2"/>
      </rPr>
      <t>Sweet Signature Gift Tin (190gm)</t>
    </r>
    <r>
      <rPr>
        <sz val="14"/>
        <rFont val="Calibri"/>
        <family val="2"/>
      </rPr>
      <t xml:space="preserve">
</t>
    </r>
    <r>
      <rPr>
        <sz val="8"/>
        <rFont val="Calibri"/>
        <family val="2"/>
      </rPr>
      <t>Consists of:
Berry Mix (140gm) and Chocolate Almond Biscotti (50gm)</t>
    </r>
  </si>
  <si>
    <r>
      <rPr>
        <b/>
        <sz val="13"/>
        <rFont val="Calibri"/>
        <family val="2"/>
      </rPr>
      <t xml:space="preserve">Wonderland Cookie Box 
(8 Single Serve Packs)
</t>
    </r>
    <r>
      <rPr>
        <sz val="8"/>
        <rFont val="Calibri"/>
        <family val="2"/>
      </rPr>
      <t>Consist:
Cinnamon Sugar Breadsticks (15gm) x 2
Chocolate Almond Biscotti (25gm) x 2
Cranberry Almond Cookie (20gm) x 2
Pretzels (15gm) x 2</t>
    </r>
  </si>
  <si>
    <t xml:space="preserve">8B Admiralty Street, #03-17, </t>
  </si>
  <si>
    <t>8B @ Admiralty, S(757440)</t>
  </si>
  <si>
    <r>
      <rPr>
        <b/>
        <sz val="14"/>
        <rFont val="Calibri"/>
        <family val="2"/>
      </rPr>
      <t xml:space="preserve">Holiday Assortment Box 
(8 Single Serve Packs)
</t>
    </r>
    <r>
      <rPr>
        <sz val="8"/>
        <rFont val="Calibri"/>
        <family val="2"/>
      </rPr>
      <t>Consists of:
Berry Mix – (Cranberry, Sultanas, Apricot and Green Raisin) (30gm) x 2
Nutty Mix – (Peanut, Chickpeas, Baked Cashew, Baked Almond) (30gm) x 2
Fruit Medley – (Guava, Tomato, Kiwi, Apricot) (30gm) x 2
Trail Mix – (Baked Cashew, Baked Almond, Sunflower Seeds, Chickpeas, Wolfberry, Green Raisins) (30gm) x 2</t>
    </r>
  </si>
  <si>
    <r>
      <rPr>
        <b/>
        <sz val="13"/>
        <rFont val="Calibri"/>
        <family val="2"/>
      </rPr>
      <t>CNY Prosperity Nut Mix</t>
    </r>
    <r>
      <rPr>
        <sz val="14"/>
        <rFont val="Calibri"/>
        <family val="2"/>
      </rPr>
      <t xml:space="preserve">
</t>
    </r>
    <r>
      <rPr>
        <sz val="8"/>
        <rFont val="Calibri"/>
        <family val="2"/>
      </rPr>
      <t>Consists of:
Baaked Almond, Baked Cashew, Natural USA Walnut, Macadamia Nut &amp; Brazil Nut) – (360gm)</t>
    </r>
  </si>
  <si>
    <r>
      <rPr>
        <b/>
        <sz val="13"/>
        <rFont val="Calibri"/>
        <family val="2"/>
      </rPr>
      <t>CNY Fortune Snack Mix</t>
    </r>
    <r>
      <rPr>
        <sz val="14"/>
        <rFont val="Calibri"/>
        <family val="2"/>
      </rPr>
      <t xml:space="preserve">
</t>
    </r>
    <r>
      <rPr>
        <sz val="8"/>
        <rFont val="Calibri"/>
        <family val="2"/>
      </rPr>
      <t>Consists of:
Pretzels, Original Soya Crisps, Green Soybean, Cranberry &amp; Peanut) – (300gm)</t>
    </r>
  </si>
  <si>
    <r>
      <rPr>
        <b/>
        <sz val="13"/>
        <rFont val="Calibri"/>
        <family val="2"/>
      </rPr>
      <t>CNY Vegetable Chips Medley</t>
    </r>
    <r>
      <rPr>
        <sz val="14"/>
        <rFont val="Calibri"/>
        <family val="2"/>
      </rPr>
      <t xml:space="preserve">
</t>
    </r>
    <r>
      <rPr>
        <sz val="8"/>
        <rFont val="Calibri"/>
        <family val="2"/>
      </rPr>
      <t>Consists of:
Fresh Carrot, Green Radish, Sweet Potato Strips, Long Bean, Taro, Fructose, Vegetable Oil, Salt, White Pepper, curry Powder, L-Glutamate – (200gm)</t>
    </r>
  </si>
  <si>
    <r>
      <rPr>
        <b/>
        <sz val="13"/>
        <rFont val="Calibri"/>
        <family val="2"/>
      </rPr>
      <t>CNY Peanut Butter Nuggets</t>
    </r>
    <r>
      <rPr>
        <sz val="14"/>
        <rFont val="Calibri"/>
        <family val="2"/>
      </rPr>
      <t xml:space="preserve">
</t>
    </r>
    <r>
      <rPr>
        <sz val="8"/>
        <rFont val="Calibri"/>
        <family val="2"/>
      </rPr>
      <t>Consists of:
Peanut Butter Nuggers - (240gm)</t>
    </r>
  </si>
  <si>
    <r>
      <rPr>
        <b/>
        <sz val="13"/>
        <rFont val="Calibri"/>
        <family val="2"/>
      </rPr>
      <t>CNY Fruits of Spring</t>
    </r>
    <r>
      <rPr>
        <sz val="8"/>
        <rFont val="Calibri"/>
        <family val="2"/>
      </rPr>
      <t xml:space="preserve">
Consists of:
Dried Apricot, Dried Figs, Dried Guava, Dried Mango, Dried Cranberry and Green Raisins – (385gm)</t>
    </r>
  </si>
  <si>
    <r>
      <rPr>
        <b/>
        <sz val="13"/>
        <rFont val="Calibri"/>
        <family val="2"/>
      </rPr>
      <t>Abundance Tote Bag Bundle Set</t>
    </r>
    <r>
      <rPr>
        <sz val="14"/>
        <rFont val="Calibri"/>
        <family val="2"/>
      </rPr>
      <t xml:space="preserve">
</t>
    </r>
    <r>
      <rPr>
        <sz val="8"/>
        <rFont val="Calibri"/>
        <family val="2"/>
      </rPr>
      <t>Our CNY Red Bottle Bundle Consists Of:
1. CNY Red Bottle Vegetable Chips Medley - (200gm)
2. CNY Red Bottle Fruit of Spring- (385gm)
3. CNY Red Bottles Fortune Snack Mix- (300gm)
4. CNY Red Bottle Prosperity Nut Mix - 450gm
5. CNY Red Bottle Peanut Butter Nuggets - (240gm)
6. Red Tote Bag
This Gift Bundle s not applicable for the free standard pack.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</si>
</sst>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$&quot;#,##0.00"/>
    <numFmt numFmtId="174" formatCode="&quot;$&quot;#,##0.0"/>
    <numFmt numFmtId="175" formatCode="[$-4809]dddd\,\ d\ mmmm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_);_(&quot;$&quot;* \(#,##0.0\);_(&quot;$&quot;* &quot;-&quot;??_);_(@_)"/>
    <numFmt numFmtId="182" formatCode="&quot;$&quot;#,##0.00;[Red]&quot;$&quot;#,##0.00"/>
    <numFmt numFmtId="183" formatCode="[$-4809]dddd\,\ d\ mmmm\ yyyy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u val="single"/>
      <sz val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b/>
      <sz val="8.5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4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8"/>
      <color indexed="10"/>
      <name val="Calibri"/>
      <family val="2"/>
    </font>
    <font>
      <b/>
      <sz val="9"/>
      <color indexed="10"/>
      <name val="Calibri"/>
      <family val="2"/>
    </font>
    <font>
      <b/>
      <sz val="16"/>
      <color indexed="8"/>
      <name val="Calibri"/>
      <family val="2"/>
    </font>
    <font>
      <sz val="7.5"/>
      <color indexed="8"/>
      <name val="Calibri"/>
      <family val="2"/>
    </font>
    <font>
      <b/>
      <sz val="8"/>
      <color indexed="10"/>
      <name val="Calibri"/>
      <family val="2"/>
    </font>
    <font>
      <b/>
      <u val="single"/>
      <sz val="14"/>
      <name val="Calibri"/>
      <family val="2"/>
    </font>
    <font>
      <b/>
      <sz val="2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8"/>
      <color rgb="FFFF0000"/>
      <name val="Calibri"/>
      <family val="2"/>
    </font>
    <font>
      <b/>
      <sz val="9"/>
      <color rgb="FFFF0000"/>
      <name val="Calibri"/>
      <family val="2"/>
    </font>
    <font>
      <b/>
      <sz val="16"/>
      <color theme="1"/>
      <name val="Calibri"/>
      <family val="2"/>
    </font>
    <font>
      <sz val="7.5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4"/>
      <color rgb="FFFF0000"/>
      <name val="Calibri"/>
      <family val="2"/>
    </font>
    <font>
      <b/>
      <sz val="2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71"/>
        <bgColor indexed="64"/>
      </patternFill>
    </fill>
    <fill>
      <patternFill patternType="solid">
        <fgColor rgb="FF9DF18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theme="1"/>
      </left>
      <right style="thin"/>
      <top style="thin"/>
      <bottom style="thin"/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96">
    <xf numFmtId="0" fontId="0" fillId="0" borderId="0" xfId="0" applyFont="1" applyAlignment="1">
      <alignment/>
    </xf>
    <xf numFmtId="0" fontId="0" fillId="0" borderId="0" xfId="0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72" fontId="4" fillId="0" borderId="0" xfId="0" applyNumberFormat="1" applyFont="1" applyBorder="1" applyAlignment="1" applyProtection="1">
      <alignment horizontal="right"/>
      <protection locked="0"/>
    </xf>
    <xf numFmtId="172" fontId="4" fillId="0" borderId="0" xfId="0" applyNumberFormat="1" applyFont="1" applyBorder="1" applyAlignment="1" applyProtection="1">
      <alignment horizontal="right" wrapText="1"/>
      <protection locked="0"/>
    </xf>
    <xf numFmtId="0" fontId="80" fillId="0" borderId="10" xfId="0" applyFont="1" applyBorder="1" applyAlignment="1" applyProtection="1">
      <alignment horizontal="center" vertical="center" wrapText="1"/>
      <protection locked="0"/>
    </xf>
    <xf numFmtId="0" fontId="80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173" fontId="80" fillId="0" borderId="10" xfId="0" applyNumberFormat="1" applyFont="1" applyBorder="1" applyAlignment="1" applyProtection="1">
      <alignment horizontal="center" vertical="center"/>
      <protection locked="0"/>
    </xf>
    <xf numFmtId="0" fontId="80" fillId="0" borderId="10" xfId="0" applyFont="1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center" vertical="center"/>
      <protection locked="0"/>
    </xf>
    <xf numFmtId="0" fontId="80" fillId="0" borderId="10" xfId="0" applyFont="1" applyBorder="1" applyAlignment="1" applyProtection="1">
      <alignment horizontal="center" vertical="center"/>
      <protection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1" fontId="11" fillId="34" borderId="10" xfId="0" applyNumberFormat="1" applyFont="1" applyFill="1" applyBorder="1" applyAlignment="1">
      <alignment horizontal="center" vertical="center"/>
    </xf>
    <xf numFmtId="0" fontId="82" fillId="35" borderId="0" xfId="0" applyFont="1" applyFill="1" applyAlignment="1">
      <alignment/>
    </xf>
    <xf numFmtId="1" fontId="9" fillId="35" borderId="11" xfId="0" applyNumberFormat="1" applyFont="1" applyFill="1" applyBorder="1" applyAlignment="1">
      <alignment horizontal="center"/>
    </xf>
    <xf numFmtId="0" fontId="80" fillId="35" borderId="0" xfId="0" applyFont="1" applyFill="1" applyAlignment="1">
      <alignment/>
    </xf>
    <xf numFmtId="172" fontId="83" fillId="35" borderId="0" xfId="0" applyNumberFormat="1" applyFont="1" applyFill="1" applyAlignment="1">
      <alignment horizontal="right"/>
    </xf>
    <xf numFmtId="173" fontId="83" fillId="35" borderId="11" xfId="0" applyNumberFormat="1" applyFont="1" applyFill="1" applyBorder="1" applyAlignment="1">
      <alignment horizontal="center"/>
    </xf>
    <xf numFmtId="0" fontId="82" fillId="35" borderId="0" xfId="0" applyFont="1" applyFill="1" applyAlignment="1" applyProtection="1">
      <alignment/>
      <protection hidden="1"/>
    </xf>
    <xf numFmtId="172" fontId="84" fillId="35" borderId="12" xfId="0" applyNumberFormat="1" applyFont="1" applyFill="1" applyBorder="1" applyAlignment="1">
      <alignment vertical="center"/>
    </xf>
    <xf numFmtId="0" fontId="0" fillId="35" borderId="0" xfId="0" applyFill="1" applyAlignment="1">
      <alignment/>
    </xf>
    <xf numFmtId="0" fontId="19" fillId="35" borderId="0" xfId="0" applyFont="1" applyFill="1" applyAlignment="1">
      <alignment horizontal="left"/>
    </xf>
    <xf numFmtId="0" fontId="18" fillId="35" borderId="0" xfId="0" applyFont="1" applyFill="1" applyAlignment="1">
      <alignment/>
    </xf>
    <xf numFmtId="0" fontId="0" fillId="35" borderId="0" xfId="0" applyFill="1" applyAlignment="1">
      <alignment horizontal="left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172" fontId="6" fillId="35" borderId="0" xfId="0" applyNumberFormat="1" applyFont="1" applyFill="1" applyBorder="1" applyAlignment="1">
      <alignment horizontal="right"/>
    </xf>
    <xf numFmtId="172" fontId="6" fillId="35" borderId="0" xfId="0" applyNumberFormat="1" applyFont="1" applyFill="1" applyAlignment="1">
      <alignment/>
    </xf>
    <xf numFmtId="0" fontId="81" fillId="35" borderId="0" xfId="0" applyFont="1" applyFill="1" applyAlignment="1">
      <alignment/>
    </xf>
    <xf numFmtId="0" fontId="0" fillId="35" borderId="0" xfId="0" applyFont="1" applyFill="1" applyAlignment="1">
      <alignment/>
    </xf>
    <xf numFmtId="172" fontId="1" fillId="35" borderId="0" xfId="0" applyNumberFormat="1" applyFont="1" applyFill="1" applyAlignment="1">
      <alignment horizontal="left"/>
    </xf>
    <xf numFmtId="172" fontId="16" fillId="35" borderId="0" xfId="0" applyNumberFormat="1" applyFont="1" applyFill="1" applyAlignment="1">
      <alignment horizontal="left"/>
    </xf>
    <xf numFmtId="172" fontId="0" fillId="35" borderId="0" xfId="0" applyNumberFormat="1" applyFont="1" applyFill="1" applyAlignment="1">
      <alignment/>
    </xf>
    <xf numFmtId="172" fontId="17" fillId="35" borderId="0" xfId="0" applyNumberFormat="1" applyFont="1" applyFill="1" applyAlignment="1">
      <alignment horizontal="left"/>
    </xf>
    <xf numFmtId="0" fontId="85" fillId="35" borderId="0" xfId="0" applyFont="1" applyFill="1" applyAlignment="1">
      <alignment horizontal="left"/>
    </xf>
    <xf numFmtId="172" fontId="86" fillId="35" borderId="0" xfId="0" applyNumberFormat="1" applyFont="1" applyFill="1" applyAlignment="1">
      <alignment/>
    </xf>
    <xf numFmtId="0" fontId="86" fillId="35" borderId="0" xfId="0" applyFont="1" applyFill="1" applyAlignment="1">
      <alignment/>
    </xf>
    <xf numFmtId="0" fontId="0" fillId="0" borderId="0" xfId="0" applyAlignment="1">
      <alignment/>
    </xf>
    <xf numFmtId="0" fontId="80" fillId="0" borderId="0" xfId="0" applyFont="1" applyAlignment="1">
      <alignment vertical="top"/>
    </xf>
    <xf numFmtId="0" fontId="87" fillId="0" borderId="0" xfId="0" applyFont="1" applyAlignment="1">
      <alignment vertical="center"/>
    </xf>
    <xf numFmtId="0" fontId="87" fillId="0" borderId="0" xfId="0" applyFont="1" applyAlignment="1">
      <alignment/>
    </xf>
    <xf numFmtId="0" fontId="87" fillId="0" borderId="0" xfId="0" applyFont="1" applyFill="1" applyAlignment="1">
      <alignment vertical="center"/>
    </xf>
    <xf numFmtId="0" fontId="87" fillId="0" borderId="0" xfId="0" applyFont="1" applyAlignment="1">
      <alignment/>
    </xf>
    <xf numFmtId="167" fontId="11" fillId="34" borderId="10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172" fontId="10" fillId="36" borderId="10" xfId="0" applyNumberFormat="1" applyFont="1" applyFill="1" applyBorder="1" applyAlignment="1">
      <alignment horizontal="center" vertical="center" wrapText="1"/>
    </xf>
    <xf numFmtId="172" fontId="10" fillId="37" borderId="10" xfId="0" applyNumberFormat="1" applyFont="1" applyFill="1" applyBorder="1" applyAlignment="1">
      <alignment horizontal="center" vertical="center" wrapText="1"/>
    </xf>
    <xf numFmtId="166" fontId="11" fillId="34" borderId="1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 vertical="center"/>
    </xf>
    <xf numFmtId="172" fontId="89" fillId="35" borderId="13" xfId="0" applyNumberFormat="1" applyFont="1" applyFill="1" applyBorder="1" applyAlignment="1">
      <alignment vertical="center"/>
    </xf>
    <xf numFmtId="0" fontId="80" fillId="33" borderId="10" xfId="0" applyFont="1" applyFill="1" applyBorder="1" applyAlignment="1" applyProtection="1">
      <alignment horizontal="center" vertical="center"/>
      <protection locked="0"/>
    </xf>
    <xf numFmtId="0" fontId="9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11" fillId="35" borderId="10" xfId="0" applyNumberFormat="1" applyFont="1" applyFill="1" applyBorder="1" applyAlignment="1">
      <alignment horizontal="center" vertical="center"/>
    </xf>
    <xf numFmtId="0" fontId="11" fillId="35" borderId="10" xfId="0" applyNumberFormat="1" applyFont="1" applyFill="1" applyBorder="1" applyAlignment="1" applyProtection="1">
      <alignment horizontal="center" vertical="center"/>
      <protection locked="0"/>
    </xf>
    <xf numFmtId="173" fontId="11" fillId="35" borderId="10" xfId="0" applyNumberFormat="1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72" fontId="8" fillId="36" borderId="14" xfId="0" applyNumberFormat="1" applyFont="1" applyFill="1" applyBorder="1" applyAlignment="1">
      <alignment horizontal="left" vertical="center"/>
    </xf>
    <xf numFmtId="172" fontId="5" fillId="34" borderId="14" xfId="0" applyNumberFormat="1" applyFont="1" applyFill="1" applyBorder="1" applyAlignment="1">
      <alignment horizontal="left" vertical="center"/>
    </xf>
    <xf numFmtId="173" fontId="11" fillId="34" borderId="15" xfId="0" applyNumberFormat="1" applyFont="1" applyFill="1" applyBorder="1" applyAlignment="1">
      <alignment horizontal="center" vertical="center"/>
    </xf>
    <xf numFmtId="172" fontId="5" fillId="35" borderId="14" xfId="0" applyNumberFormat="1" applyFont="1" applyFill="1" applyBorder="1" applyAlignment="1">
      <alignment horizontal="left" vertical="center"/>
    </xf>
    <xf numFmtId="173" fontId="11" fillId="35" borderId="15" xfId="0" applyNumberFormat="1" applyFont="1" applyFill="1" applyBorder="1" applyAlignment="1">
      <alignment horizontal="center" vertical="center"/>
    </xf>
    <xf numFmtId="172" fontId="7" fillId="36" borderId="14" xfId="0" applyNumberFormat="1" applyFont="1" applyFill="1" applyBorder="1" applyAlignment="1">
      <alignment horizontal="left" vertical="center"/>
    </xf>
    <xf numFmtId="172" fontId="5" fillId="34" borderId="14" xfId="0" applyNumberFormat="1" applyFont="1" applyFill="1" applyBorder="1" applyAlignment="1">
      <alignment horizontal="left" vertical="center" wrapText="1"/>
    </xf>
    <xf numFmtId="172" fontId="5" fillId="34" borderId="14" xfId="0" applyNumberFormat="1" applyFont="1" applyFill="1" applyBorder="1" applyAlignment="1">
      <alignment vertical="center"/>
    </xf>
    <xf numFmtId="172" fontId="5" fillId="35" borderId="14" xfId="0" applyNumberFormat="1" applyFont="1" applyFill="1" applyBorder="1" applyAlignment="1">
      <alignment horizontal="left" vertical="center" wrapText="1"/>
    </xf>
    <xf numFmtId="172" fontId="5" fillId="35" borderId="14" xfId="0" applyNumberFormat="1" applyFont="1" applyFill="1" applyBorder="1" applyAlignment="1">
      <alignment vertical="center"/>
    </xf>
    <xf numFmtId="172" fontId="5" fillId="34" borderId="14" xfId="0" applyNumberFormat="1" applyFont="1" applyFill="1" applyBorder="1" applyAlignment="1">
      <alignment vertical="center" wrapText="1"/>
    </xf>
    <xf numFmtId="172" fontId="5" fillId="34" borderId="14" xfId="0" applyNumberFormat="1" applyFont="1" applyFill="1" applyBorder="1" applyAlignment="1" applyProtection="1">
      <alignment vertical="center" wrapText="1"/>
      <protection locked="0"/>
    </xf>
    <xf numFmtId="0" fontId="91" fillId="0" borderId="0" xfId="0" applyFont="1" applyAlignment="1">
      <alignment vertical="center"/>
    </xf>
    <xf numFmtId="172" fontId="12" fillId="34" borderId="14" xfId="0" applyNumberFormat="1" applyFont="1" applyFill="1" applyBorder="1" applyAlignment="1">
      <alignment horizontal="left" vertical="center"/>
    </xf>
    <xf numFmtId="172" fontId="12" fillId="34" borderId="14" xfId="0" applyNumberFormat="1" applyFont="1" applyFill="1" applyBorder="1" applyAlignment="1">
      <alignment horizontal="left" vertical="center" wrapText="1"/>
    </xf>
    <xf numFmtId="172" fontId="5" fillId="35" borderId="14" xfId="0" applyNumberFormat="1" applyFont="1" applyFill="1" applyBorder="1" applyAlignment="1" applyProtection="1">
      <alignment horizontal="left" vertical="center"/>
      <protection locked="0"/>
    </xf>
    <xf numFmtId="172" fontId="5" fillId="34" borderId="14" xfId="0" applyNumberFormat="1" applyFont="1" applyFill="1" applyBorder="1" applyAlignment="1" applyProtection="1">
      <alignment horizontal="left" vertical="center"/>
      <protection locked="0"/>
    </xf>
    <xf numFmtId="172" fontId="7" fillId="36" borderId="14" xfId="0" applyNumberFormat="1" applyFont="1" applyFill="1" applyBorder="1" applyAlignment="1" applyProtection="1">
      <alignment horizontal="left" vertical="center"/>
      <protection locked="0"/>
    </xf>
    <xf numFmtId="172" fontId="8" fillId="36" borderId="14" xfId="0" applyNumberFormat="1" applyFont="1" applyFill="1" applyBorder="1" applyAlignment="1" applyProtection="1">
      <alignment horizontal="left" vertical="center"/>
      <protection locked="0"/>
    </xf>
    <xf numFmtId="172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172" fontId="5" fillId="34" borderId="14" xfId="0" applyNumberFormat="1" applyFont="1" applyFill="1" applyBorder="1" applyAlignment="1" applyProtection="1">
      <alignment vertical="center"/>
      <protection locked="0"/>
    </xf>
    <xf numFmtId="172" fontId="5" fillId="35" borderId="14" xfId="0" applyNumberFormat="1" applyFont="1" applyFill="1" applyBorder="1" applyAlignment="1" applyProtection="1">
      <alignment vertical="center"/>
      <protection locked="0"/>
    </xf>
    <xf numFmtId="172" fontId="5" fillId="35" borderId="14" xfId="0" applyNumberFormat="1" applyFont="1" applyFill="1" applyBorder="1" applyAlignment="1" applyProtection="1">
      <alignment horizontal="left" vertical="center" wrapText="1"/>
      <protection locked="0"/>
    </xf>
    <xf numFmtId="173" fontId="11" fillId="0" borderId="10" xfId="0" applyNumberFormat="1" applyFont="1" applyBorder="1" applyAlignment="1">
      <alignment horizontal="center" vertical="center"/>
    </xf>
    <xf numFmtId="166" fontId="11" fillId="35" borderId="10" xfId="0" applyNumberFormat="1" applyFont="1" applyFill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 locked="0"/>
    </xf>
    <xf numFmtId="167" fontId="11" fillId="0" borderId="10" xfId="0" applyNumberFormat="1" applyFont="1" applyBorder="1" applyAlignment="1">
      <alignment horizontal="center" vertical="center"/>
    </xf>
    <xf numFmtId="172" fontId="12" fillId="34" borderId="14" xfId="0" applyNumberFormat="1" applyFont="1" applyFill="1" applyBorder="1" applyAlignment="1" applyProtection="1">
      <alignment horizontal="left" vertical="center" wrapText="1"/>
      <protection locked="0"/>
    </xf>
    <xf numFmtId="172" fontId="5" fillId="34" borderId="16" xfId="0" applyNumberFormat="1" applyFont="1" applyFill="1" applyBorder="1" applyAlignment="1" applyProtection="1">
      <alignment vertical="center"/>
      <protection locked="0"/>
    </xf>
    <xf numFmtId="0" fontId="6" fillId="33" borderId="17" xfId="0" applyNumberFormat="1" applyFont="1" applyFill="1" applyBorder="1" applyAlignment="1" applyProtection="1">
      <alignment horizontal="center"/>
      <protection locked="0"/>
    </xf>
    <xf numFmtId="172" fontId="6" fillId="35" borderId="0" xfId="0" applyNumberFormat="1" applyFont="1" applyFill="1" applyAlignment="1">
      <alignment horizontal="right"/>
    </xf>
    <xf numFmtId="172" fontId="4" fillId="0" borderId="0" xfId="0" applyNumberFormat="1" applyFont="1" applyAlignment="1" applyProtection="1">
      <alignment horizontal="right"/>
      <protection locked="0"/>
    </xf>
    <xf numFmtId="172" fontId="4" fillId="0" borderId="0" xfId="0" applyNumberFormat="1" applyFont="1" applyAlignment="1" applyProtection="1">
      <alignment horizontal="right" vertical="center"/>
      <protection locked="0"/>
    </xf>
    <xf numFmtId="0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>
      <alignment horizontal="center" vertical="center"/>
    </xf>
    <xf numFmtId="172" fontId="5" fillId="0" borderId="14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173" fontId="11" fillId="0" borderId="15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left" vertical="center" wrapText="1"/>
    </xf>
    <xf numFmtId="172" fontId="5" fillId="0" borderId="14" xfId="0" applyNumberFormat="1" applyFont="1" applyBorder="1" applyAlignment="1">
      <alignment vertical="center"/>
    </xf>
    <xf numFmtId="1" fontId="11" fillId="35" borderId="10" xfId="0" applyNumberFormat="1" applyFont="1" applyFill="1" applyBorder="1" applyAlignment="1">
      <alignment horizontal="center" vertical="center"/>
    </xf>
    <xf numFmtId="167" fontId="11" fillId="35" borderId="10" xfId="0" applyNumberFormat="1" applyFont="1" applyFill="1" applyBorder="1" applyAlignment="1">
      <alignment horizontal="center" vertical="center"/>
    </xf>
    <xf numFmtId="174" fontId="9" fillId="35" borderId="0" xfId="0" applyNumberFormat="1" applyFont="1" applyFill="1" applyAlignment="1">
      <alignment horizontal="right"/>
    </xf>
    <xf numFmtId="173" fontId="9" fillId="35" borderId="0" xfId="0" applyNumberFormat="1" applyFont="1" applyFill="1" applyAlignment="1" applyProtection="1">
      <alignment horizontal="center"/>
      <protection hidden="1"/>
    </xf>
    <xf numFmtId="172" fontId="0" fillId="35" borderId="0" xfId="0" applyNumberFormat="1" applyFill="1" applyAlignment="1">
      <alignment horizontal="center"/>
    </xf>
    <xf numFmtId="172" fontId="0" fillId="35" borderId="0" xfId="0" applyNumberFormat="1" applyFill="1" applyAlignment="1">
      <alignment/>
    </xf>
    <xf numFmtId="172" fontId="8" fillId="36" borderId="18" xfId="0" applyNumberFormat="1" applyFont="1" applyFill="1" applyBorder="1" applyAlignment="1">
      <alignment horizontal="left" vertical="center"/>
    </xf>
    <xf numFmtId="172" fontId="10" fillId="37" borderId="19" xfId="0" applyNumberFormat="1" applyFont="1" applyFill="1" applyBorder="1" applyAlignment="1">
      <alignment horizontal="center" vertical="center" wrapText="1"/>
    </xf>
    <xf numFmtId="172" fontId="10" fillId="37" borderId="20" xfId="0" applyNumberFormat="1" applyFont="1" applyFill="1" applyBorder="1" applyAlignment="1">
      <alignment horizontal="center" vertical="center"/>
    </xf>
    <xf numFmtId="172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 applyProtection="1">
      <alignment horizontal="center" vertical="center"/>
      <protection locked="0"/>
    </xf>
    <xf numFmtId="173" fontId="21" fillId="0" borderId="23" xfId="0" applyNumberFormat="1" applyFont="1" applyBorder="1" applyAlignment="1">
      <alignment horizontal="center" vertical="center"/>
    </xf>
    <xf numFmtId="172" fontId="21" fillId="0" borderId="14" xfId="0" applyNumberFormat="1" applyFont="1" applyBorder="1" applyAlignment="1">
      <alignment horizontal="center" vertical="center" wrapText="1"/>
    </xf>
    <xf numFmtId="173" fontId="21" fillId="0" borderId="15" xfId="0" applyNumberFormat="1" applyFont="1" applyBorder="1" applyAlignment="1">
      <alignment horizontal="center" vertical="center"/>
    </xf>
    <xf numFmtId="173" fontId="21" fillId="0" borderId="24" xfId="0" applyNumberFormat="1" applyFont="1" applyBorder="1" applyAlignment="1">
      <alignment horizontal="center" vertical="center"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 locked="0"/>
    </xf>
    <xf numFmtId="172" fontId="21" fillId="0" borderId="25" xfId="0" applyNumberFormat="1" applyFont="1" applyBorder="1" applyAlignment="1">
      <alignment horizontal="center" vertical="center" wrapText="1"/>
    </xf>
    <xf numFmtId="172" fontId="24" fillId="0" borderId="25" xfId="0" applyNumberFormat="1" applyFont="1" applyBorder="1" applyAlignment="1">
      <alignment horizontal="center" vertical="center" wrapText="1"/>
    </xf>
    <xf numFmtId="172" fontId="5" fillId="0" borderId="26" xfId="0" applyNumberFormat="1" applyFont="1" applyBorder="1" applyAlignment="1">
      <alignment horizontal="center" vertical="center" wrapText="1"/>
    </xf>
    <xf numFmtId="172" fontId="25" fillId="37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73" fontId="11" fillId="0" borderId="10" xfId="0" applyNumberFormat="1" applyFont="1" applyFill="1" applyBorder="1" applyAlignment="1">
      <alignment horizontal="center" vertical="center"/>
    </xf>
    <xf numFmtId="173" fontId="11" fillId="0" borderId="15" xfId="0" applyNumberFormat="1" applyFont="1" applyFill="1" applyBorder="1" applyAlignment="1">
      <alignment horizontal="center" vertical="center"/>
    </xf>
    <xf numFmtId="0" fontId="91" fillId="0" borderId="0" xfId="0" applyFont="1" applyFill="1" applyAlignment="1">
      <alignment vertical="center"/>
    </xf>
    <xf numFmtId="0" fontId="88" fillId="0" borderId="0" xfId="0" applyFont="1" applyFill="1" applyAlignment="1">
      <alignment vertical="center"/>
    </xf>
    <xf numFmtId="172" fontId="12" fillId="34" borderId="14" xfId="0" applyNumberFormat="1" applyFont="1" applyFill="1" applyBorder="1" applyAlignment="1" applyProtection="1">
      <alignment horizontal="left" vertical="center"/>
      <protection locked="0"/>
    </xf>
    <xf numFmtId="172" fontId="5" fillId="0" borderId="14" xfId="0" applyNumberFormat="1" applyFont="1" applyBorder="1" applyAlignment="1" applyProtection="1">
      <alignment horizontal="left" vertical="center"/>
      <protection locked="0"/>
    </xf>
    <xf numFmtId="172" fontId="5" fillId="0" borderId="14" xfId="0" applyNumberFormat="1" applyFont="1" applyBorder="1" applyAlignment="1" applyProtection="1">
      <alignment horizontal="left" vertical="center" wrapText="1"/>
      <protection locked="0"/>
    </xf>
    <xf numFmtId="172" fontId="5" fillId="0" borderId="14" xfId="0" applyNumberFormat="1" applyFont="1" applyBorder="1" applyAlignment="1" applyProtection="1">
      <alignment vertical="center"/>
      <protection locked="0"/>
    </xf>
    <xf numFmtId="172" fontId="7" fillId="0" borderId="18" xfId="0" applyNumberFormat="1" applyFont="1" applyFill="1" applyBorder="1" applyAlignment="1" applyProtection="1">
      <alignment horizontal="left" vertical="center"/>
      <protection/>
    </xf>
    <xf numFmtId="172" fontId="7" fillId="0" borderId="19" xfId="0" applyNumberFormat="1" applyFont="1" applyFill="1" applyBorder="1" applyAlignment="1" applyProtection="1">
      <alignment horizontal="center" vertical="center"/>
      <protection/>
    </xf>
    <xf numFmtId="172" fontId="10" fillId="36" borderId="22" xfId="0" applyNumberFormat="1" applyFont="1" applyFill="1" applyBorder="1" applyAlignment="1" applyProtection="1">
      <alignment horizontal="center" vertical="center" wrapText="1"/>
      <protection/>
    </xf>
    <xf numFmtId="172" fontId="10" fillId="37" borderId="22" xfId="0" applyNumberFormat="1" applyFont="1" applyFill="1" applyBorder="1" applyAlignment="1" applyProtection="1">
      <alignment horizontal="center" vertical="center"/>
      <protection/>
    </xf>
    <xf numFmtId="172" fontId="10" fillId="37" borderId="23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 applyProtection="1">
      <alignment horizontal="center" vertical="center"/>
      <protection/>
    </xf>
    <xf numFmtId="173" fontId="11" fillId="34" borderId="10" xfId="0" applyNumberFormat="1" applyFont="1" applyFill="1" applyBorder="1" applyAlignment="1" applyProtection="1">
      <alignment horizontal="center" vertical="center"/>
      <protection/>
    </xf>
    <xf numFmtId="0" fontId="11" fillId="34" borderId="15" xfId="0" applyNumberFormat="1" applyFont="1" applyFill="1" applyBorder="1" applyAlignment="1" applyProtection="1">
      <alignment horizontal="center" vertical="center"/>
      <protection/>
    </xf>
    <xf numFmtId="0" fontId="11" fillId="35" borderId="10" xfId="0" applyNumberFormat="1" applyFont="1" applyFill="1" applyBorder="1" applyAlignment="1" applyProtection="1">
      <alignment horizontal="center" vertical="center"/>
      <protection/>
    </xf>
    <xf numFmtId="173" fontId="11" fillId="35" borderId="10" xfId="0" applyNumberFormat="1" applyFont="1" applyFill="1" applyBorder="1" applyAlignment="1" applyProtection="1">
      <alignment horizontal="center" vertical="center"/>
      <protection/>
    </xf>
    <xf numFmtId="0" fontId="11" fillId="35" borderId="15" xfId="0" applyNumberFormat="1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horizontal="center" vertical="center"/>
      <protection/>
    </xf>
    <xf numFmtId="0" fontId="11" fillId="34" borderId="15" xfId="0" applyFont="1" applyFill="1" applyBorder="1" applyAlignment="1" applyProtection="1">
      <alignment horizontal="center" vertical="center"/>
      <protection/>
    </xf>
    <xf numFmtId="172" fontId="7" fillId="36" borderId="10" xfId="0" applyNumberFormat="1" applyFont="1" applyFill="1" applyBorder="1" applyAlignment="1" applyProtection="1">
      <alignment horizontal="center" vertical="center" wrapText="1"/>
      <protection/>
    </xf>
    <xf numFmtId="172" fontId="10" fillId="36" borderId="10" xfId="0" applyNumberFormat="1" applyFont="1" applyFill="1" applyBorder="1" applyAlignment="1" applyProtection="1">
      <alignment horizontal="center" vertical="center" wrapText="1"/>
      <protection/>
    </xf>
    <xf numFmtId="172" fontId="10" fillId="37" borderId="10" xfId="0" applyNumberFormat="1" applyFont="1" applyFill="1" applyBorder="1" applyAlignment="1" applyProtection="1">
      <alignment horizontal="center" vertical="center"/>
      <protection/>
    </xf>
    <xf numFmtId="172" fontId="10" fillId="37" borderId="15" xfId="0" applyNumberFormat="1" applyFont="1" applyFill="1" applyBorder="1" applyAlignment="1" applyProtection="1">
      <alignment horizontal="center" vertical="center" wrapText="1"/>
      <protection/>
    </xf>
    <xf numFmtId="173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173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/>
    </xf>
    <xf numFmtId="1" fontId="88" fillId="0" borderId="10" xfId="0" applyNumberFormat="1" applyFont="1" applyBorder="1" applyAlignment="1" applyProtection="1">
      <alignment horizontal="center" vertical="center"/>
      <protection/>
    </xf>
    <xf numFmtId="1" fontId="88" fillId="34" borderId="10" xfId="0" applyNumberFormat="1" applyFont="1" applyFill="1" applyBorder="1" applyAlignment="1" applyProtection="1">
      <alignment horizontal="center" vertical="center"/>
      <protection/>
    </xf>
    <xf numFmtId="1" fontId="88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66" fontId="11" fillId="34" borderId="10" xfId="0" applyNumberFormat="1" applyFont="1" applyFill="1" applyBorder="1" applyAlignment="1" applyProtection="1">
      <alignment horizontal="center" vertical="center"/>
      <protection/>
    </xf>
    <xf numFmtId="166" fontId="11" fillId="0" borderId="10" xfId="0" applyNumberFormat="1" applyFont="1" applyBorder="1" applyAlignment="1" applyProtection="1">
      <alignment horizontal="center" vertical="center"/>
      <protection/>
    </xf>
    <xf numFmtId="172" fontId="7" fillId="36" borderId="27" xfId="0" applyNumberFormat="1" applyFont="1" applyFill="1" applyBorder="1" applyAlignment="1" applyProtection="1">
      <alignment horizontal="center" vertical="center" wrapText="1"/>
      <protection/>
    </xf>
    <xf numFmtId="1" fontId="88" fillId="34" borderId="27" xfId="0" applyNumberFormat="1" applyFont="1" applyFill="1" applyBorder="1" applyAlignment="1" applyProtection="1">
      <alignment horizontal="center" vertical="center"/>
      <protection/>
    </xf>
    <xf numFmtId="1" fontId="88" fillId="0" borderId="27" xfId="0" applyNumberFormat="1" applyFont="1" applyBorder="1" applyAlignment="1" applyProtection="1">
      <alignment horizontal="center" vertical="center"/>
      <protection/>
    </xf>
    <xf numFmtId="167" fontId="11" fillId="0" borderId="10" xfId="0" applyNumberFormat="1" applyFont="1" applyBorder="1" applyAlignment="1" applyProtection="1">
      <alignment horizontal="center" vertical="center"/>
      <protection/>
    </xf>
    <xf numFmtId="1" fontId="11" fillId="0" borderId="15" xfId="0" applyNumberFormat="1" applyFont="1" applyBorder="1" applyAlignment="1" applyProtection="1">
      <alignment horizontal="center" vertical="center"/>
      <protection/>
    </xf>
    <xf numFmtId="172" fontId="25" fillId="37" borderId="15" xfId="0" applyNumberFormat="1" applyFont="1" applyFill="1" applyBorder="1" applyAlignment="1" applyProtection="1">
      <alignment horizontal="center" vertical="center" wrapText="1"/>
      <protection/>
    </xf>
    <xf numFmtId="167" fontId="11" fillId="34" borderId="10" xfId="0" applyNumberFormat="1" applyFont="1" applyFill="1" applyBorder="1" applyAlignment="1" applyProtection="1">
      <alignment horizontal="center" vertical="center"/>
      <protection/>
    </xf>
    <xf numFmtId="167" fontId="11" fillId="35" borderId="10" xfId="0" applyNumberFormat="1" applyFont="1" applyFill="1" applyBorder="1" applyAlignment="1" applyProtection="1">
      <alignment horizontal="center" vertical="center"/>
      <protection/>
    </xf>
    <xf numFmtId="1" fontId="11" fillId="34" borderId="28" xfId="0" applyNumberFormat="1" applyFont="1" applyFill="1" applyBorder="1" applyAlignment="1" applyProtection="1">
      <alignment horizontal="center" vertical="center"/>
      <protection/>
    </xf>
    <xf numFmtId="167" fontId="11" fillId="34" borderId="28" xfId="0" applyNumberFormat="1" applyFont="1" applyFill="1" applyBorder="1" applyAlignment="1" applyProtection="1">
      <alignment horizontal="center" vertical="center"/>
      <protection/>
    </xf>
    <xf numFmtId="0" fontId="11" fillId="34" borderId="29" xfId="0" applyFont="1" applyFill="1" applyBorder="1" applyAlignment="1" applyProtection="1">
      <alignment horizontal="center" vertical="center"/>
      <protection/>
    </xf>
    <xf numFmtId="172" fontId="7" fillId="36" borderId="30" xfId="0" applyNumberFormat="1" applyFont="1" applyFill="1" applyBorder="1" applyAlignment="1" applyProtection="1">
      <alignment horizontal="center" vertical="center" wrapText="1"/>
      <protection/>
    </xf>
    <xf numFmtId="0" fontId="91" fillId="0" borderId="0" xfId="0" applyFont="1" applyAlignment="1" applyProtection="1">
      <alignment vertical="center"/>
      <protection/>
    </xf>
    <xf numFmtId="173" fontId="11" fillId="0" borderId="15" xfId="0" applyNumberFormat="1" applyFont="1" applyBorder="1" applyAlignment="1" applyProtection="1">
      <alignment horizontal="center" vertical="center"/>
      <protection/>
    </xf>
    <xf numFmtId="0" fontId="87" fillId="0" borderId="0" xfId="0" applyFont="1" applyAlignment="1" applyProtection="1">
      <alignment/>
      <protection/>
    </xf>
    <xf numFmtId="173" fontId="11" fillId="34" borderId="15" xfId="0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Alignment="1" applyProtection="1">
      <alignment vertical="center"/>
      <protection/>
    </xf>
    <xf numFmtId="172" fontId="7" fillId="36" borderId="15" xfId="0" applyNumberFormat="1" applyFont="1" applyFill="1" applyBorder="1" applyAlignment="1" applyProtection="1">
      <alignment horizontal="center" vertical="center" wrapText="1"/>
      <protection/>
    </xf>
    <xf numFmtId="172" fontId="8" fillId="36" borderId="21" xfId="0" applyNumberFormat="1" applyFont="1" applyFill="1" applyBorder="1" applyAlignment="1" applyProtection="1">
      <alignment horizontal="left" vertical="center"/>
      <protection/>
    </xf>
    <xf numFmtId="172" fontId="7" fillId="36" borderId="14" xfId="0" applyNumberFormat="1" applyFont="1" applyFill="1" applyBorder="1" applyAlignment="1" applyProtection="1">
      <alignment horizontal="left" vertical="center"/>
      <protection/>
    </xf>
    <xf numFmtId="172" fontId="8" fillId="36" borderId="14" xfId="0" applyNumberFormat="1" applyFont="1" applyFill="1" applyBorder="1" applyAlignment="1" applyProtection="1">
      <alignment horizontal="left" vertical="center"/>
      <protection/>
    </xf>
    <xf numFmtId="172" fontId="5" fillId="0" borderId="14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34" borderId="27" xfId="0" applyFont="1" applyFill="1" applyBorder="1" applyAlignment="1" applyProtection="1">
      <alignment horizontal="center" vertical="center"/>
      <protection/>
    </xf>
    <xf numFmtId="173" fontId="11" fillId="34" borderId="27" xfId="0" applyNumberFormat="1" applyFont="1" applyFill="1" applyBorder="1" applyAlignment="1" applyProtection="1">
      <alignment horizontal="center" vertical="center"/>
      <protection/>
    </xf>
    <xf numFmtId="173" fontId="11" fillId="34" borderId="31" xfId="0" applyNumberFormat="1" applyFont="1" applyFill="1" applyBorder="1" applyAlignment="1" applyProtection="1">
      <alignment horizontal="center" vertical="center"/>
      <protection/>
    </xf>
    <xf numFmtId="0" fontId="87" fillId="0" borderId="32" xfId="0" applyFont="1" applyBorder="1" applyAlignment="1">
      <alignment vertical="center"/>
    </xf>
    <xf numFmtId="0" fontId="11" fillId="34" borderId="33" xfId="0" applyFont="1" applyFill="1" applyBorder="1" applyAlignment="1" applyProtection="1">
      <alignment horizontal="center" vertical="center"/>
      <protection/>
    </xf>
    <xf numFmtId="172" fontId="5" fillId="0" borderId="14" xfId="0" applyNumberFormat="1" applyFont="1" applyFill="1" applyBorder="1" applyAlignment="1" applyProtection="1">
      <alignment horizontal="lef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173" fontId="11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11" fillId="34" borderId="30" xfId="0" applyFont="1" applyFill="1" applyBorder="1" applyAlignment="1" applyProtection="1">
      <alignment horizontal="center" vertical="center"/>
      <protection/>
    </xf>
    <xf numFmtId="0" fontId="88" fillId="0" borderId="10" xfId="0" applyFont="1" applyFill="1" applyBorder="1" applyAlignment="1" applyProtection="1">
      <alignment horizontal="center" vertical="center"/>
      <protection/>
    </xf>
    <xf numFmtId="173" fontId="11" fillId="3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 locked="0"/>
    </xf>
    <xf numFmtId="172" fontId="10" fillId="37" borderId="10" xfId="0" applyNumberFormat="1" applyFont="1" applyFill="1" applyBorder="1" applyAlignment="1">
      <alignment horizontal="center" vertical="center"/>
    </xf>
    <xf numFmtId="172" fontId="10" fillId="37" borderId="15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173" fontId="11" fillId="34" borderId="10" xfId="0" applyNumberFormat="1" applyFont="1" applyFill="1" applyBorder="1" applyAlignment="1">
      <alignment horizontal="center" vertical="center"/>
    </xf>
    <xf numFmtId="1" fontId="88" fillId="34" borderId="10" xfId="0" applyNumberFormat="1" applyFont="1" applyFill="1" applyBorder="1" applyAlignment="1">
      <alignment horizontal="center" vertical="center"/>
    </xf>
    <xf numFmtId="1" fontId="88" fillId="34" borderId="27" xfId="0" applyNumberFormat="1" applyFont="1" applyFill="1" applyBorder="1" applyAlignment="1">
      <alignment horizontal="center" vertical="center"/>
    </xf>
    <xf numFmtId="0" fontId="92" fillId="0" borderId="35" xfId="0" applyFont="1" applyBorder="1" applyAlignment="1">
      <alignment horizontal="center" vertical="center"/>
    </xf>
    <xf numFmtId="172" fontId="10" fillId="36" borderId="36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3" fontId="21" fillId="0" borderId="38" xfId="0" applyNumberFormat="1" applyFont="1" applyBorder="1" applyAlignment="1">
      <alignment horizontal="center" vertical="center"/>
    </xf>
    <xf numFmtId="173" fontId="93" fillId="0" borderId="39" xfId="0" applyNumberFormat="1" applyFont="1" applyBorder="1" applyAlignment="1">
      <alignment horizontal="center" vertical="center"/>
    </xf>
    <xf numFmtId="173" fontId="93" fillId="0" borderId="40" xfId="0" applyNumberFormat="1" applyFont="1" applyBorder="1" applyAlignment="1">
      <alignment horizontal="center" vertical="center"/>
    </xf>
    <xf numFmtId="173" fontId="21" fillId="0" borderId="27" xfId="0" applyNumberFormat="1" applyFont="1" applyBorder="1" applyAlignment="1">
      <alignment horizontal="center" vertical="center"/>
    </xf>
    <xf numFmtId="173" fontId="93" fillId="0" borderId="41" xfId="0" applyNumberFormat="1" applyFont="1" applyBorder="1" applyAlignment="1">
      <alignment horizontal="center" vertical="center"/>
    </xf>
    <xf numFmtId="173" fontId="93" fillId="0" borderId="35" xfId="0" applyNumberFormat="1" applyFont="1" applyBorder="1" applyAlignment="1">
      <alignment horizontal="center" vertical="center"/>
    </xf>
    <xf numFmtId="172" fontId="7" fillId="36" borderId="10" xfId="0" applyNumberFormat="1" applyFont="1" applyFill="1" applyBorder="1" applyAlignment="1">
      <alignment horizontal="center" vertical="center" wrapText="1"/>
    </xf>
    <xf numFmtId="172" fontId="7" fillId="36" borderId="10" xfId="0" applyNumberFormat="1" applyFont="1" applyFill="1" applyBorder="1" applyAlignment="1">
      <alignment horizontal="center" vertical="center"/>
    </xf>
    <xf numFmtId="172" fontId="10" fillId="37" borderId="10" xfId="0" applyNumberFormat="1" applyFont="1" applyFill="1" applyBorder="1" applyAlignment="1">
      <alignment horizontal="center" vertical="center"/>
    </xf>
    <xf numFmtId="172" fontId="10" fillId="37" borderId="15" xfId="0" applyNumberFormat="1" applyFont="1" applyFill="1" applyBorder="1" applyAlignment="1">
      <alignment horizontal="center" vertical="center"/>
    </xf>
    <xf numFmtId="1" fontId="88" fillId="0" borderId="27" xfId="0" applyNumberFormat="1" applyFont="1" applyBorder="1" applyAlignment="1">
      <alignment horizontal="center" vertical="center"/>
    </xf>
    <xf numFmtId="1" fontId="88" fillId="0" borderId="10" xfId="0" applyNumberFormat="1" applyFont="1" applyBorder="1" applyAlignment="1">
      <alignment horizontal="center" vertical="center"/>
    </xf>
    <xf numFmtId="1" fontId="88" fillId="35" borderId="10" xfId="0" applyNumberFormat="1" applyFont="1" applyFill="1" applyBorder="1" applyAlignment="1">
      <alignment horizontal="center" vertical="center"/>
    </xf>
    <xf numFmtId="0" fontId="6" fillId="35" borderId="17" xfId="0" applyNumberFormat="1" applyFont="1" applyFill="1" applyBorder="1" applyAlignment="1" applyProtection="1">
      <alignment horizontal="center"/>
      <protection locked="0"/>
    </xf>
    <xf numFmtId="0" fontId="6" fillId="35" borderId="41" xfId="0" applyNumberFormat="1" applyFont="1" applyFill="1" applyBorder="1" applyAlignment="1" applyProtection="1">
      <alignment horizontal="center"/>
      <protection locked="0"/>
    </xf>
    <xf numFmtId="172" fontId="7" fillId="37" borderId="10" xfId="0" applyNumberFormat="1" applyFont="1" applyFill="1" applyBorder="1" applyAlignment="1">
      <alignment horizontal="center" vertical="center"/>
    </xf>
    <xf numFmtId="172" fontId="7" fillId="37" borderId="15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 wrapText="1"/>
    </xf>
    <xf numFmtId="0" fontId="94" fillId="0" borderId="0" xfId="0" applyFont="1" applyAlignment="1">
      <alignment horizontal="center" vertical="center"/>
    </xf>
    <xf numFmtId="0" fontId="6" fillId="35" borderId="17" xfId="0" applyFont="1" applyFill="1" applyBorder="1" applyAlignment="1" applyProtection="1">
      <alignment horizontal="center"/>
      <protection locked="0"/>
    </xf>
    <xf numFmtId="0" fontId="6" fillId="35" borderId="41" xfId="0" applyFont="1" applyFill="1" applyBorder="1" applyAlignment="1" applyProtection="1">
      <alignment horizontal="center"/>
      <protection locked="0"/>
    </xf>
    <xf numFmtId="0" fontId="88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17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173" fontId="11" fillId="34" borderId="10" xfId="0" applyNumberFormat="1" applyFont="1" applyFill="1" applyBorder="1" applyAlignment="1">
      <alignment horizontal="center" vertical="center"/>
    </xf>
    <xf numFmtId="172" fontId="7" fillId="36" borderId="27" xfId="0" applyNumberFormat="1" applyFont="1" applyFill="1" applyBorder="1" applyAlignment="1">
      <alignment horizontal="center" vertical="center" wrapText="1"/>
    </xf>
    <xf numFmtId="172" fontId="7" fillId="36" borderId="35" xfId="0" applyNumberFormat="1" applyFont="1" applyFill="1" applyBorder="1" applyAlignment="1">
      <alignment horizontal="center" vertical="center" wrapText="1"/>
    </xf>
    <xf numFmtId="172" fontId="10" fillId="37" borderId="27" xfId="0" applyNumberFormat="1" applyFont="1" applyFill="1" applyBorder="1" applyAlignment="1">
      <alignment horizontal="center" vertical="center"/>
    </xf>
    <xf numFmtId="172" fontId="10" fillId="37" borderId="41" xfId="0" applyNumberFormat="1" applyFont="1" applyFill="1" applyBorder="1" applyAlignment="1">
      <alignment horizontal="center" vertical="center"/>
    </xf>
    <xf numFmtId="172" fontId="10" fillId="37" borderId="42" xfId="0" applyNumberFormat="1" applyFont="1" applyFill="1" applyBorder="1" applyAlignment="1">
      <alignment horizontal="center" vertical="center"/>
    </xf>
    <xf numFmtId="172" fontId="10" fillId="37" borderId="35" xfId="0" applyNumberFormat="1" applyFont="1" applyFill="1" applyBorder="1" applyAlignment="1">
      <alignment horizontal="center" vertical="center"/>
    </xf>
    <xf numFmtId="173" fontId="95" fillId="35" borderId="12" xfId="0" applyNumberFormat="1" applyFont="1" applyFill="1" applyBorder="1" applyAlignment="1" applyProtection="1">
      <alignment horizontal="center" vertical="center"/>
      <protection hidden="1"/>
    </xf>
    <xf numFmtId="173" fontId="95" fillId="35" borderId="43" xfId="0" applyNumberFormat="1" applyFont="1" applyFill="1" applyBorder="1" applyAlignment="1" applyProtection="1">
      <alignment horizontal="center" vertical="center"/>
      <protection hidden="1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173" fontId="21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2" fontId="10" fillId="37" borderId="10" xfId="0" applyNumberFormat="1" applyFont="1" applyFill="1" applyBorder="1" applyAlignment="1" applyProtection="1">
      <alignment horizontal="center" vertical="center"/>
      <protection/>
    </xf>
    <xf numFmtId="172" fontId="10" fillId="37" borderId="15" xfId="0" applyNumberFormat="1" applyFont="1" applyFill="1" applyBorder="1" applyAlignment="1" applyProtection="1">
      <alignment horizontal="center" vertical="center"/>
      <protection/>
    </xf>
    <xf numFmtId="172" fontId="10" fillId="37" borderId="27" xfId="0" applyNumberFormat="1" applyFont="1" applyFill="1" applyBorder="1" applyAlignment="1" applyProtection="1">
      <alignment horizontal="center" vertical="center"/>
      <protection/>
    </xf>
    <xf numFmtId="172" fontId="10" fillId="37" borderId="42" xfId="0" applyNumberFormat="1" applyFont="1" applyFill="1" applyBorder="1" applyAlignment="1" applyProtection="1">
      <alignment horizontal="center" vertical="center"/>
      <protection/>
    </xf>
    <xf numFmtId="172" fontId="7" fillId="0" borderId="47" xfId="0" applyNumberFormat="1" applyFont="1" applyFill="1" applyBorder="1" applyAlignment="1" applyProtection="1">
      <alignment horizontal="center" vertical="center"/>
      <protection/>
    </xf>
    <xf numFmtId="172" fontId="7" fillId="0" borderId="48" xfId="0" applyNumberFormat="1" applyFont="1" applyFill="1" applyBorder="1" applyAlignment="1" applyProtection="1">
      <alignment horizontal="center" vertical="center"/>
      <protection/>
    </xf>
    <xf numFmtId="172" fontId="7" fillId="37" borderId="10" xfId="0" applyNumberFormat="1" applyFont="1" applyFill="1" applyBorder="1" applyAlignment="1" applyProtection="1">
      <alignment horizontal="center" vertical="center"/>
      <protection/>
    </xf>
    <xf numFmtId="172" fontId="7" fillId="37" borderId="15" xfId="0" applyNumberFormat="1" applyFont="1" applyFill="1" applyBorder="1" applyAlignment="1" applyProtection="1">
      <alignment horizontal="center" vertical="center"/>
      <protection/>
    </xf>
    <xf numFmtId="0" fontId="80" fillId="33" borderId="10" xfId="0" applyFont="1" applyFill="1" applyBorder="1" applyAlignment="1" applyProtection="1">
      <alignment horizontal="center" vertical="center"/>
      <protection locked="0"/>
    </xf>
    <xf numFmtId="172" fontId="1" fillId="0" borderId="27" xfId="0" applyNumberFormat="1" applyFont="1" applyFill="1" applyBorder="1" applyAlignment="1" applyProtection="1">
      <alignment horizontal="right"/>
      <protection locked="0"/>
    </xf>
    <xf numFmtId="172" fontId="1" fillId="0" borderId="35" xfId="0" applyNumberFormat="1" applyFont="1" applyFill="1" applyBorder="1" applyAlignment="1" applyProtection="1">
      <alignment horizontal="right"/>
      <protection locked="0"/>
    </xf>
    <xf numFmtId="0" fontId="82" fillId="33" borderId="27" xfId="0" applyFont="1" applyFill="1" applyBorder="1" applyAlignment="1" applyProtection="1">
      <alignment horizontal="center"/>
      <protection locked="0"/>
    </xf>
    <xf numFmtId="0" fontId="82" fillId="33" borderId="41" xfId="0" applyFont="1" applyFill="1" applyBorder="1" applyAlignment="1" applyProtection="1">
      <alignment horizontal="center"/>
      <protection locked="0"/>
    </xf>
    <xf numFmtId="0" fontId="82" fillId="33" borderId="35" xfId="0" applyFont="1" applyFill="1" applyBorder="1" applyAlignment="1" applyProtection="1">
      <alignment horizontal="center"/>
      <protection locked="0"/>
    </xf>
    <xf numFmtId="0" fontId="93" fillId="0" borderId="10" xfId="0" applyFont="1" applyBorder="1" applyAlignment="1" applyProtection="1">
      <alignment horizontal="center" vertical="center" wrapText="1"/>
      <protection locked="0"/>
    </xf>
    <xf numFmtId="0" fontId="80" fillId="0" borderId="27" xfId="0" applyFont="1" applyBorder="1" applyAlignment="1" applyProtection="1">
      <alignment horizontal="right" vertical="center"/>
      <protection locked="0"/>
    </xf>
    <xf numFmtId="0" fontId="80" fillId="0" borderId="41" xfId="0" applyFont="1" applyBorder="1" applyAlignment="1" applyProtection="1">
      <alignment horizontal="right" vertical="center"/>
      <protection locked="0"/>
    </xf>
    <xf numFmtId="0" fontId="80" fillId="0" borderId="35" xfId="0" applyFont="1" applyBorder="1" applyAlignment="1" applyProtection="1">
      <alignment horizontal="right" vertical="center"/>
      <protection locked="0"/>
    </xf>
    <xf numFmtId="0" fontId="92" fillId="0" borderId="17" xfId="0" applyFont="1" applyFill="1" applyBorder="1" applyAlignment="1" applyProtection="1">
      <alignment horizontal="center"/>
      <protection locked="0"/>
    </xf>
    <xf numFmtId="0" fontId="6" fillId="33" borderId="17" xfId="0" applyNumberFormat="1" applyFont="1" applyFill="1" applyBorder="1" applyAlignment="1" applyProtection="1">
      <alignment horizontal="center"/>
      <protection locked="0"/>
    </xf>
    <xf numFmtId="0" fontId="6" fillId="33" borderId="41" xfId="0" applyNumberFormat="1" applyFont="1" applyFill="1" applyBorder="1" applyAlignment="1" applyProtection="1">
      <alignment horizontal="center"/>
      <protection locked="0"/>
    </xf>
    <xf numFmtId="0" fontId="79" fillId="0" borderId="0" xfId="0" applyFont="1" applyAlignment="1" applyProtection="1">
      <alignment horizontal="center"/>
      <protection locked="0"/>
    </xf>
    <xf numFmtId="172" fontId="5" fillId="0" borderId="25" xfId="0" applyNumberFormat="1" applyFont="1" applyBorder="1" applyAlignment="1">
      <alignment horizontal="center" vertical="center" wrapText="1"/>
    </xf>
    <xf numFmtId="0" fontId="49" fillId="0" borderId="0" xfId="0" applyFont="1" applyBorder="1" applyAlignment="1" applyProtection="1">
      <alignment vertical="center"/>
      <protection locked="0"/>
    </xf>
    <xf numFmtId="0" fontId="49" fillId="34" borderId="0" xfId="0" applyFont="1" applyFill="1" applyBorder="1" applyAlignment="1" applyProtection="1">
      <alignment vertical="center"/>
      <protection locked="0"/>
    </xf>
    <xf numFmtId="172" fontId="5" fillId="34" borderId="16" xfId="0" applyNumberFormat="1" applyFont="1" applyFill="1" applyBorder="1" applyAlignment="1">
      <alignment vertical="center"/>
    </xf>
    <xf numFmtId="173" fontId="11" fillId="34" borderId="28" xfId="0" applyNumberFormat="1" applyFont="1" applyFill="1" applyBorder="1" applyAlignment="1">
      <alignment horizontal="center" vertical="center"/>
    </xf>
    <xf numFmtId="0" fontId="11" fillId="34" borderId="28" xfId="0" applyFont="1" applyFill="1" applyBorder="1" applyAlignment="1" applyProtection="1">
      <alignment horizontal="center" vertical="center"/>
      <protection locked="0"/>
    </xf>
    <xf numFmtId="173" fontId="11" fillId="34" borderId="29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123825</xdr:rowOff>
    </xdr:from>
    <xdr:to>
      <xdr:col>2</xdr:col>
      <xdr:colOff>495300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6798" r="4055" b="27995"/>
        <a:stretch>
          <a:fillRect/>
        </a:stretch>
      </xdr:blipFill>
      <xdr:spPr>
        <a:xfrm>
          <a:off x="0" y="304800"/>
          <a:ext cx="3324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76200" y="0"/>
          <a:ext cx="27527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Effective from 17th January 2024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400050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6798" b="27995"/>
        <a:stretch>
          <a:fillRect/>
        </a:stretch>
      </xdr:blipFill>
      <xdr:spPr>
        <a:xfrm>
          <a:off x="0" y="28575"/>
          <a:ext cx="3448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25"/>
  <sheetViews>
    <sheetView showGridLines="0" tabSelected="1" zoomScaleSheetLayoutView="100" zoomScalePageLayoutView="120" workbookViewId="0" topLeftCell="A1">
      <selection activeCell="B9" sqref="B9:G9"/>
    </sheetView>
  </sheetViews>
  <sheetFormatPr defaultColWidth="9.140625" defaultRowHeight="15"/>
  <cols>
    <col min="1" max="1" width="32.7109375" style="1" customWidth="1"/>
    <col min="2" max="2" width="9.7109375" style="1" customWidth="1"/>
    <col min="3" max="3" width="9.8515625" style="1" customWidth="1"/>
    <col min="4" max="4" width="8.421875" style="1" customWidth="1"/>
    <col min="5" max="5" width="8.421875" style="44" customWidth="1"/>
    <col min="6" max="6" width="9.8515625" style="1" customWidth="1"/>
    <col min="7" max="7" width="14.140625" style="1" bestFit="1" customWidth="1"/>
    <col min="8" max="8" width="9.140625" style="47" customWidth="1"/>
  </cols>
  <sheetData>
    <row r="1" spans="1:8" ht="14.25">
      <c r="A1" s="27"/>
      <c r="B1" s="27"/>
      <c r="C1" s="44"/>
      <c r="D1" s="28" t="s">
        <v>40</v>
      </c>
      <c r="E1" s="29"/>
      <c r="F1" s="30"/>
      <c r="G1" s="30"/>
      <c r="H1" s="49"/>
    </row>
    <row r="2" spans="1:8" ht="9.75" customHeight="1">
      <c r="A2" s="27"/>
      <c r="B2" s="27"/>
      <c r="D2" s="31" t="s">
        <v>41</v>
      </c>
      <c r="E2" s="31"/>
      <c r="F2" s="30"/>
      <c r="G2" s="30"/>
      <c r="H2" s="49"/>
    </row>
    <row r="3" spans="1:8" ht="9.75" customHeight="1">
      <c r="A3" s="27"/>
      <c r="B3" s="27"/>
      <c r="D3" s="31" t="s">
        <v>42</v>
      </c>
      <c r="E3" s="31"/>
      <c r="F3" s="30"/>
      <c r="G3" s="30"/>
      <c r="H3" s="49"/>
    </row>
    <row r="4" spans="1:8" ht="9.75" customHeight="1">
      <c r="A4" s="27"/>
      <c r="B4" s="27"/>
      <c r="D4" s="31" t="s">
        <v>228</v>
      </c>
      <c r="E4" s="31"/>
      <c r="F4" s="30"/>
      <c r="G4" s="30"/>
      <c r="H4" s="49"/>
    </row>
    <row r="5" spans="1:8" ht="9.75" customHeight="1">
      <c r="A5" s="27"/>
      <c r="B5" s="27"/>
      <c r="D5" s="32" t="s">
        <v>229</v>
      </c>
      <c r="E5" s="32"/>
      <c r="F5" s="30"/>
      <c r="G5" s="30"/>
      <c r="H5" s="49"/>
    </row>
    <row r="6" spans="1:8" ht="9.75" customHeight="1">
      <c r="A6" s="27"/>
      <c r="B6" s="27"/>
      <c r="D6" s="32" t="s">
        <v>64</v>
      </c>
      <c r="E6" s="32"/>
      <c r="F6" s="30"/>
      <c r="G6" s="30"/>
      <c r="H6" s="49"/>
    </row>
    <row r="7" spans="1:8" ht="9.75" customHeight="1">
      <c r="A7" s="27"/>
      <c r="B7" s="27"/>
      <c r="D7" s="32" t="s">
        <v>44</v>
      </c>
      <c r="E7" s="32"/>
      <c r="F7" s="30"/>
      <c r="G7" s="30"/>
      <c r="H7" s="49"/>
    </row>
    <row r="8" spans="1:8" ht="9.75" customHeight="1">
      <c r="A8" s="27"/>
      <c r="B8" s="27"/>
      <c r="D8" s="32" t="s">
        <v>45</v>
      </c>
      <c r="E8" s="32"/>
      <c r="F8" s="30"/>
      <c r="G8" s="30"/>
      <c r="H8" s="49"/>
    </row>
    <row r="9" spans="1:8" s="2" customFormat="1" ht="12.75">
      <c r="A9" s="33" t="s">
        <v>0</v>
      </c>
      <c r="B9" s="240"/>
      <c r="C9" s="240"/>
      <c r="D9" s="240"/>
      <c r="E9" s="240"/>
      <c r="F9" s="240"/>
      <c r="G9" s="240"/>
      <c r="H9" s="47"/>
    </row>
    <row r="10" spans="1:8" s="2" customFormat="1" ht="12.75">
      <c r="A10" s="33" t="s">
        <v>1</v>
      </c>
      <c r="B10" s="241"/>
      <c r="C10" s="241"/>
      <c r="D10" s="241"/>
      <c r="E10" s="241"/>
      <c r="F10" s="241"/>
      <c r="G10" s="241"/>
      <c r="H10" s="47"/>
    </row>
    <row r="11" spans="1:8" s="2" customFormat="1" ht="12.75">
      <c r="A11" s="33" t="s">
        <v>2</v>
      </c>
      <c r="B11" s="241"/>
      <c r="C11" s="241"/>
      <c r="D11" s="241"/>
      <c r="E11" s="241"/>
      <c r="F11" s="241"/>
      <c r="G11" s="241"/>
      <c r="H11" s="47"/>
    </row>
    <row r="12" spans="1:8" s="2" customFormat="1" ht="12.75">
      <c r="A12" s="33" t="s">
        <v>3</v>
      </c>
      <c r="B12" s="241"/>
      <c r="C12" s="241"/>
      <c r="D12" s="241"/>
      <c r="E12" s="241"/>
      <c r="F12" s="241"/>
      <c r="G12" s="241"/>
      <c r="H12" s="47"/>
    </row>
    <row r="13" spans="1:8" s="2" customFormat="1" ht="12.75">
      <c r="A13" s="33" t="s">
        <v>4</v>
      </c>
      <c r="B13" s="241"/>
      <c r="C13" s="241"/>
      <c r="D13" s="241"/>
      <c r="E13" s="241"/>
      <c r="F13" s="241"/>
      <c r="G13" s="241"/>
      <c r="H13" s="47"/>
    </row>
    <row r="14" spans="1:8" s="2" customFormat="1" ht="12.75">
      <c r="A14" s="100" t="s">
        <v>179</v>
      </c>
      <c r="B14" s="247"/>
      <c r="C14" s="247"/>
      <c r="D14" s="247"/>
      <c r="E14" s="247"/>
      <c r="F14" s="247"/>
      <c r="G14" s="247"/>
      <c r="H14" s="47"/>
    </row>
    <row r="15" spans="1:8" s="2" customFormat="1" ht="12" customHeight="1">
      <c r="A15" s="100" t="s">
        <v>180</v>
      </c>
      <c r="B15" s="246"/>
      <c r="C15" s="246"/>
      <c r="D15" s="246"/>
      <c r="E15" s="246"/>
      <c r="F15" s="246"/>
      <c r="G15" s="246"/>
      <c r="H15" s="47"/>
    </row>
    <row r="16" spans="1:8" s="2" customFormat="1" ht="12.75">
      <c r="A16" s="33" t="s">
        <v>33</v>
      </c>
      <c r="B16" s="240"/>
      <c r="C16" s="240"/>
      <c r="D16" s="240"/>
      <c r="E16" s="240"/>
      <c r="F16" s="240"/>
      <c r="G16" s="240"/>
      <c r="H16" s="47"/>
    </row>
    <row r="17" spans="1:8" s="2" customFormat="1" ht="41.25" customHeight="1">
      <c r="A17" s="244" t="s">
        <v>195</v>
      </c>
      <c r="B17" s="245"/>
      <c r="C17" s="245"/>
      <c r="D17" s="245"/>
      <c r="E17" s="245"/>
      <c r="F17" s="245"/>
      <c r="G17" s="245"/>
      <c r="H17" s="47"/>
    </row>
    <row r="18" spans="1:8" s="2" customFormat="1" ht="18.75" thickBot="1">
      <c r="A18" s="263" t="s">
        <v>194</v>
      </c>
      <c r="B18" s="245"/>
      <c r="C18" s="245"/>
      <c r="D18" s="245"/>
      <c r="E18" s="245"/>
      <c r="F18" s="245"/>
      <c r="G18" s="245"/>
      <c r="H18" s="47"/>
    </row>
    <row r="19" spans="1:8" s="2" customFormat="1" ht="15" thickBot="1">
      <c r="A19" s="119" t="s">
        <v>181</v>
      </c>
      <c r="B19" s="224" t="s">
        <v>182</v>
      </c>
      <c r="C19" s="225"/>
      <c r="D19" s="225"/>
      <c r="E19" s="226"/>
      <c r="F19" s="120" t="s">
        <v>183</v>
      </c>
      <c r="G19" s="121" t="s">
        <v>184</v>
      </c>
      <c r="H19" s="47"/>
    </row>
    <row r="20" spans="1:8" s="2" customFormat="1" ht="54.75" customHeight="1">
      <c r="A20" s="122" t="s">
        <v>196</v>
      </c>
      <c r="B20" s="227">
        <v>9</v>
      </c>
      <c r="C20" s="228"/>
      <c r="D20" s="228"/>
      <c r="E20" s="229"/>
      <c r="F20" s="123"/>
      <c r="G20" s="124">
        <f>B20*F20</f>
        <v>0</v>
      </c>
      <c r="H20" s="47"/>
    </row>
    <row r="21" spans="1:8" s="2" customFormat="1" ht="66" customHeight="1">
      <c r="A21" s="134" t="s">
        <v>185</v>
      </c>
      <c r="B21" s="230">
        <v>8</v>
      </c>
      <c r="C21" s="231"/>
      <c r="D21" s="231"/>
      <c r="E21" s="232"/>
      <c r="F21" s="131"/>
      <c r="G21" s="126">
        <f aca="true" t="shared" si="0" ref="G21:G46">B21*F21</f>
        <v>0</v>
      </c>
      <c r="H21" s="47"/>
    </row>
    <row r="22" spans="1:8" s="2" customFormat="1" ht="57" customHeight="1">
      <c r="A22" s="125" t="s">
        <v>186</v>
      </c>
      <c r="B22" s="230">
        <v>8</v>
      </c>
      <c r="C22" s="231"/>
      <c r="D22" s="231"/>
      <c r="E22" s="232"/>
      <c r="F22" s="131"/>
      <c r="G22" s="126">
        <f t="shared" si="0"/>
        <v>0</v>
      </c>
      <c r="H22" s="47"/>
    </row>
    <row r="23" spans="1:8" s="2" customFormat="1" ht="65.25">
      <c r="A23" s="125" t="s">
        <v>223</v>
      </c>
      <c r="B23" s="230">
        <v>13.5</v>
      </c>
      <c r="C23" s="231"/>
      <c r="D23" s="231"/>
      <c r="E23" s="232"/>
      <c r="F23" s="131"/>
      <c r="G23" s="126">
        <f t="shared" si="0"/>
        <v>0</v>
      </c>
      <c r="H23" s="46"/>
    </row>
    <row r="24" spans="1:8" s="2" customFormat="1" ht="75.75">
      <c r="A24" s="125" t="s">
        <v>198</v>
      </c>
      <c r="B24" s="230">
        <v>13.5</v>
      </c>
      <c r="C24" s="231"/>
      <c r="D24" s="231"/>
      <c r="E24" s="232"/>
      <c r="F24" s="131"/>
      <c r="G24" s="126">
        <f t="shared" si="0"/>
        <v>0</v>
      </c>
      <c r="H24" s="46"/>
    </row>
    <row r="25" spans="1:8" s="2" customFormat="1" ht="75.75" customHeight="1">
      <c r="A25" s="133" t="s">
        <v>199</v>
      </c>
      <c r="B25" s="230">
        <v>13.5</v>
      </c>
      <c r="C25" s="231"/>
      <c r="D25" s="231"/>
      <c r="E25" s="232"/>
      <c r="F25" s="131"/>
      <c r="G25" s="127">
        <f t="shared" si="0"/>
        <v>0</v>
      </c>
      <c r="H25" s="47"/>
    </row>
    <row r="26" spans="1:8" s="2" customFormat="1" ht="65.25">
      <c r="A26" s="132" t="s">
        <v>200</v>
      </c>
      <c r="B26" s="230">
        <v>13.5</v>
      </c>
      <c r="C26" s="231"/>
      <c r="D26" s="231"/>
      <c r="E26" s="232"/>
      <c r="F26" s="131"/>
      <c r="G26" s="127">
        <f t="shared" si="0"/>
        <v>0</v>
      </c>
      <c r="H26" s="47"/>
    </row>
    <row r="27" spans="1:8" s="2" customFormat="1" ht="65.25">
      <c r="A27" s="132" t="s">
        <v>216</v>
      </c>
      <c r="B27" s="230">
        <v>13.5</v>
      </c>
      <c r="C27" s="231"/>
      <c r="D27" s="231"/>
      <c r="E27" s="232"/>
      <c r="F27" s="131"/>
      <c r="G27" s="127">
        <f t="shared" si="0"/>
        <v>0</v>
      </c>
      <c r="H27" s="46"/>
    </row>
    <row r="28" spans="1:8" s="2" customFormat="1" ht="65.25">
      <c r="A28" s="132" t="s">
        <v>225</v>
      </c>
      <c r="B28" s="230">
        <v>13.5</v>
      </c>
      <c r="C28" s="231"/>
      <c r="D28" s="231"/>
      <c r="E28" s="232"/>
      <c r="F28" s="131"/>
      <c r="G28" s="127">
        <f t="shared" si="0"/>
        <v>0</v>
      </c>
      <c r="H28" s="47"/>
    </row>
    <row r="29" spans="1:8" s="2" customFormat="1" ht="65.25">
      <c r="A29" s="132" t="s">
        <v>201</v>
      </c>
      <c r="B29" s="230">
        <v>13.5</v>
      </c>
      <c r="C29" s="231"/>
      <c r="D29" s="231"/>
      <c r="E29" s="232"/>
      <c r="F29" s="131"/>
      <c r="G29" s="127">
        <f t="shared" si="0"/>
        <v>0</v>
      </c>
      <c r="H29" s="47"/>
    </row>
    <row r="30" spans="1:8" s="2" customFormat="1" ht="49.5">
      <c r="A30" s="132" t="s">
        <v>215</v>
      </c>
      <c r="B30" s="230">
        <v>12</v>
      </c>
      <c r="C30" s="231"/>
      <c r="D30" s="231"/>
      <c r="E30" s="232"/>
      <c r="F30" s="215"/>
      <c r="G30" s="127">
        <f t="shared" si="0"/>
        <v>0</v>
      </c>
      <c r="H30" s="46"/>
    </row>
    <row r="31" spans="1:8" s="2" customFormat="1" ht="66.75">
      <c r="A31" s="132" t="s">
        <v>222</v>
      </c>
      <c r="B31" s="230">
        <v>12</v>
      </c>
      <c r="C31" s="231"/>
      <c r="D31" s="231"/>
      <c r="E31" s="232"/>
      <c r="F31" s="131"/>
      <c r="G31" s="127">
        <f t="shared" si="0"/>
        <v>0</v>
      </c>
      <c r="H31" s="46"/>
    </row>
    <row r="32" spans="1:8" s="2" customFormat="1" ht="48" customHeight="1">
      <c r="A32" s="132" t="s">
        <v>202</v>
      </c>
      <c r="B32" s="230">
        <v>12</v>
      </c>
      <c r="C32" s="231"/>
      <c r="D32" s="231"/>
      <c r="E32" s="232"/>
      <c r="F32" s="131"/>
      <c r="G32" s="127">
        <f t="shared" si="0"/>
        <v>0</v>
      </c>
      <c r="H32" s="47"/>
    </row>
    <row r="33" spans="1:8" s="2" customFormat="1" ht="66.75">
      <c r="A33" s="132" t="s">
        <v>226</v>
      </c>
      <c r="B33" s="230">
        <v>12</v>
      </c>
      <c r="C33" s="231"/>
      <c r="D33" s="231"/>
      <c r="E33" s="232"/>
      <c r="F33" s="131"/>
      <c r="G33" s="127">
        <f t="shared" si="0"/>
        <v>0</v>
      </c>
      <c r="H33" s="47"/>
    </row>
    <row r="34" spans="1:8" s="2" customFormat="1" ht="65.25">
      <c r="A34" s="132" t="s">
        <v>187</v>
      </c>
      <c r="B34" s="230">
        <v>8</v>
      </c>
      <c r="C34" s="231"/>
      <c r="D34" s="231"/>
      <c r="E34" s="232"/>
      <c r="F34" s="131"/>
      <c r="G34" s="127">
        <f t="shared" si="0"/>
        <v>0</v>
      </c>
      <c r="H34" s="47"/>
    </row>
    <row r="35" spans="1:8" s="2" customFormat="1" ht="75.75">
      <c r="A35" s="132" t="s">
        <v>208</v>
      </c>
      <c r="B35" s="230">
        <v>8</v>
      </c>
      <c r="C35" s="231"/>
      <c r="D35" s="231"/>
      <c r="E35" s="232"/>
      <c r="F35" s="131"/>
      <c r="G35" s="127">
        <f t="shared" si="0"/>
        <v>0</v>
      </c>
      <c r="H35" s="47"/>
    </row>
    <row r="36" spans="1:8" s="2" customFormat="1" ht="96.75">
      <c r="A36" s="132" t="s">
        <v>197</v>
      </c>
      <c r="B36" s="230">
        <v>8</v>
      </c>
      <c r="C36" s="231"/>
      <c r="D36" s="231"/>
      <c r="E36" s="232"/>
      <c r="F36" s="131"/>
      <c r="G36" s="127">
        <f t="shared" si="0"/>
        <v>0</v>
      </c>
      <c r="H36" s="47"/>
    </row>
    <row r="37" spans="1:8" s="2" customFormat="1" ht="75.75">
      <c r="A37" s="132" t="s">
        <v>192</v>
      </c>
      <c r="B37" s="230">
        <v>10</v>
      </c>
      <c r="C37" s="231"/>
      <c r="D37" s="231"/>
      <c r="E37" s="232"/>
      <c r="F37" s="131"/>
      <c r="G37" s="127">
        <f t="shared" si="0"/>
        <v>0</v>
      </c>
      <c r="H37" s="47"/>
    </row>
    <row r="38" spans="1:8" s="2" customFormat="1" ht="75.75">
      <c r="A38" s="132" t="s">
        <v>188</v>
      </c>
      <c r="B38" s="230">
        <v>7</v>
      </c>
      <c r="C38" s="231"/>
      <c r="D38" s="231"/>
      <c r="E38" s="232"/>
      <c r="F38" s="131"/>
      <c r="G38" s="127">
        <f t="shared" si="0"/>
        <v>0</v>
      </c>
      <c r="H38" s="47"/>
    </row>
    <row r="39" spans="1:8" s="2" customFormat="1" ht="65.25">
      <c r="A39" s="132" t="s">
        <v>189</v>
      </c>
      <c r="B39" s="230">
        <v>8</v>
      </c>
      <c r="C39" s="231"/>
      <c r="D39" s="231"/>
      <c r="E39" s="232"/>
      <c r="F39" s="131"/>
      <c r="G39" s="127">
        <f t="shared" si="0"/>
        <v>0</v>
      </c>
      <c r="H39" s="47"/>
    </row>
    <row r="40" spans="1:8" s="2" customFormat="1" ht="117" customHeight="1">
      <c r="A40" s="132" t="s">
        <v>190</v>
      </c>
      <c r="B40" s="230">
        <v>25.6</v>
      </c>
      <c r="C40" s="261"/>
      <c r="D40" s="261"/>
      <c r="E40" s="262"/>
      <c r="F40" s="131"/>
      <c r="G40" s="127">
        <f t="shared" si="0"/>
        <v>0</v>
      </c>
      <c r="H40" s="47"/>
    </row>
    <row r="41" spans="1:8" s="2" customFormat="1" ht="112.5">
      <c r="A41" s="132" t="s">
        <v>193</v>
      </c>
      <c r="B41" s="230">
        <v>12.6</v>
      </c>
      <c r="C41" s="261"/>
      <c r="D41" s="261"/>
      <c r="E41" s="262"/>
      <c r="F41" s="131"/>
      <c r="G41" s="127">
        <f t="shared" si="0"/>
        <v>0</v>
      </c>
      <c r="H41" s="47"/>
    </row>
    <row r="42" spans="1:8" s="2" customFormat="1" ht="141.75">
      <c r="A42" s="132" t="s">
        <v>230</v>
      </c>
      <c r="B42" s="230">
        <v>15.6</v>
      </c>
      <c r="C42" s="261"/>
      <c r="D42" s="261"/>
      <c r="E42" s="262"/>
      <c r="F42" s="131"/>
      <c r="G42" s="127">
        <f t="shared" si="0"/>
        <v>0</v>
      </c>
      <c r="H42" s="47"/>
    </row>
    <row r="43" spans="1:8" s="2" customFormat="1" ht="100.5" customHeight="1">
      <c r="A43" s="132" t="s">
        <v>203</v>
      </c>
      <c r="B43" s="230">
        <v>32.6</v>
      </c>
      <c r="C43" s="261"/>
      <c r="D43" s="261"/>
      <c r="E43" s="262"/>
      <c r="F43" s="131"/>
      <c r="G43" s="127">
        <f t="shared" si="0"/>
        <v>0</v>
      </c>
      <c r="H43" s="47"/>
    </row>
    <row r="44" spans="1:8" s="2" customFormat="1" ht="86.25">
      <c r="A44" s="132" t="s">
        <v>227</v>
      </c>
      <c r="B44" s="230">
        <v>16.6</v>
      </c>
      <c r="C44" s="261"/>
      <c r="D44" s="261"/>
      <c r="E44" s="262"/>
      <c r="F44" s="131"/>
      <c r="G44" s="127">
        <f t="shared" si="0"/>
        <v>0</v>
      </c>
      <c r="H44" s="47"/>
    </row>
    <row r="45" spans="1:8" s="2" customFormat="1" ht="81">
      <c r="A45" s="132" t="s">
        <v>221</v>
      </c>
      <c r="B45" s="264">
        <v>22.6</v>
      </c>
      <c r="C45" s="265"/>
      <c r="D45" s="265"/>
      <c r="E45" s="266"/>
      <c r="F45" s="216"/>
      <c r="G45" s="127">
        <f t="shared" si="0"/>
        <v>0</v>
      </c>
      <c r="H45" s="46"/>
    </row>
    <row r="46" spans="1:8" s="2" customFormat="1" ht="95.25" customHeight="1">
      <c r="A46" s="132" t="s">
        <v>231</v>
      </c>
      <c r="B46" s="230">
        <v>16</v>
      </c>
      <c r="C46" s="261"/>
      <c r="D46" s="261"/>
      <c r="E46" s="262"/>
      <c r="F46" s="216"/>
      <c r="G46" s="127">
        <f t="shared" si="0"/>
        <v>0</v>
      </c>
      <c r="H46" s="46"/>
    </row>
    <row r="47" spans="1:8" s="2" customFormat="1" ht="95.25" customHeight="1">
      <c r="A47" s="289" t="s">
        <v>235</v>
      </c>
      <c r="B47" s="230">
        <v>12.5</v>
      </c>
      <c r="C47" s="261"/>
      <c r="D47" s="261"/>
      <c r="E47" s="262"/>
      <c r="F47" s="216"/>
      <c r="G47" s="127">
        <f>B47*F47</f>
        <v>0</v>
      </c>
      <c r="H47" s="46"/>
    </row>
    <row r="48" spans="1:8" s="2" customFormat="1" ht="95.25" customHeight="1">
      <c r="A48" s="132" t="s">
        <v>232</v>
      </c>
      <c r="B48" s="230">
        <v>10</v>
      </c>
      <c r="C48" s="261"/>
      <c r="D48" s="261"/>
      <c r="E48" s="262"/>
      <c r="F48" s="216"/>
      <c r="G48" s="127">
        <f>B48*F48</f>
        <v>0</v>
      </c>
      <c r="H48" s="46"/>
    </row>
    <row r="49" spans="1:8" s="2" customFormat="1" ht="95.25" customHeight="1">
      <c r="A49" s="132" t="s">
        <v>233</v>
      </c>
      <c r="B49" s="230">
        <v>14</v>
      </c>
      <c r="C49" s="261"/>
      <c r="D49" s="261"/>
      <c r="E49" s="262"/>
      <c r="F49" s="216"/>
      <c r="G49" s="127">
        <f>B49*F49</f>
        <v>0</v>
      </c>
      <c r="H49" s="46"/>
    </row>
    <row r="50" spans="1:8" s="2" customFormat="1" ht="95.25" customHeight="1">
      <c r="A50" s="132" t="s">
        <v>234</v>
      </c>
      <c r="B50" s="264">
        <v>10</v>
      </c>
      <c r="C50" s="265"/>
      <c r="D50" s="265"/>
      <c r="E50" s="266"/>
      <c r="F50" s="216"/>
      <c r="G50" s="127">
        <f>B50*F50</f>
        <v>0</v>
      </c>
      <c r="H50" s="46"/>
    </row>
    <row r="51" spans="1:8" s="2" customFormat="1" ht="138" customHeight="1">
      <c r="A51" s="132" t="s">
        <v>236</v>
      </c>
      <c r="B51" s="230">
        <v>58</v>
      </c>
      <c r="C51" s="261"/>
      <c r="D51" s="261"/>
      <c r="E51" s="262"/>
      <c r="F51" s="216"/>
      <c r="G51" s="126">
        <f>B51*F51</f>
        <v>0</v>
      </c>
      <c r="H51" s="46"/>
    </row>
    <row r="52" spans="1:8" s="2" customFormat="1" ht="29.25" customHeight="1">
      <c r="A52" s="73" t="s">
        <v>5</v>
      </c>
      <c r="B52" s="233" t="s">
        <v>99</v>
      </c>
      <c r="C52" s="234"/>
      <c r="D52" s="242" t="s">
        <v>92</v>
      </c>
      <c r="E52" s="242"/>
      <c r="F52" s="242"/>
      <c r="G52" s="243"/>
      <c r="H52" s="46"/>
    </row>
    <row r="53" spans="1:8" s="2" customFormat="1" ht="24">
      <c r="A53" s="68" t="s">
        <v>6</v>
      </c>
      <c r="B53" s="54" t="s">
        <v>88</v>
      </c>
      <c r="C53" s="54" t="s">
        <v>90</v>
      </c>
      <c r="D53" s="217" t="s">
        <v>23</v>
      </c>
      <c r="E53" s="55" t="s">
        <v>100</v>
      </c>
      <c r="F53" s="55" t="s">
        <v>89</v>
      </c>
      <c r="G53" s="218" t="s">
        <v>23</v>
      </c>
      <c r="H53" s="46"/>
    </row>
    <row r="54" spans="1:8" s="2" customFormat="1" ht="12.75">
      <c r="A54" s="81" t="s">
        <v>110</v>
      </c>
      <c r="B54" s="51">
        <v>130</v>
      </c>
      <c r="C54" s="103"/>
      <c r="D54" s="220">
        <v>9.8</v>
      </c>
      <c r="E54" s="51">
        <v>500</v>
      </c>
      <c r="F54" s="103"/>
      <c r="G54" s="70">
        <f aca="true" t="shared" si="1" ref="G54:G76">D54*F54</f>
        <v>0</v>
      </c>
      <c r="H54" s="46"/>
    </row>
    <row r="55" spans="1:8" s="17" customFormat="1" ht="14.25">
      <c r="A55" s="71" t="s">
        <v>111</v>
      </c>
      <c r="B55" s="62">
        <v>130</v>
      </c>
      <c r="C55" s="290"/>
      <c r="D55" s="64">
        <v>9.8</v>
      </c>
      <c r="E55" s="62">
        <v>500</v>
      </c>
      <c r="F55" s="63"/>
      <c r="G55" s="72">
        <f t="shared" si="1"/>
        <v>0</v>
      </c>
      <c r="H55" s="48"/>
    </row>
    <row r="56" spans="1:8" s="18" customFormat="1" ht="14.25">
      <c r="A56" s="69" t="s">
        <v>112</v>
      </c>
      <c r="B56" s="51">
        <v>130</v>
      </c>
      <c r="C56" s="103"/>
      <c r="D56" s="220">
        <v>9.8</v>
      </c>
      <c r="E56" s="51">
        <v>500</v>
      </c>
      <c r="F56" s="103"/>
      <c r="G56" s="70">
        <f t="shared" si="1"/>
        <v>0</v>
      </c>
      <c r="H56" s="46"/>
    </row>
    <row r="57" spans="1:8" s="17" customFormat="1" ht="14.25" customHeight="1">
      <c r="A57" s="71" t="s">
        <v>206</v>
      </c>
      <c r="B57" s="62">
        <v>200</v>
      </c>
      <c r="C57" s="63"/>
      <c r="D57" s="64">
        <v>7.5</v>
      </c>
      <c r="E57" s="62">
        <v>500</v>
      </c>
      <c r="F57" s="63"/>
      <c r="G57" s="72">
        <f t="shared" si="1"/>
        <v>0</v>
      </c>
      <c r="H57" s="48"/>
    </row>
    <row r="58" spans="1:8" s="18" customFormat="1" ht="14.25" customHeight="1">
      <c r="A58" s="69" t="s">
        <v>7</v>
      </c>
      <c r="B58" s="51">
        <v>180</v>
      </c>
      <c r="C58" s="103"/>
      <c r="D58" s="220">
        <v>8</v>
      </c>
      <c r="E58" s="51">
        <v>500</v>
      </c>
      <c r="F58" s="103"/>
      <c r="G58" s="70">
        <f t="shared" si="1"/>
        <v>0</v>
      </c>
      <c r="H58" s="46"/>
    </row>
    <row r="59" spans="1:8" s="17" customFormat="1" ht="14.25" customHeight="1">
      <c r="A59" s="198" t="s">
        <v>160</v>
      </c>
      <c r="B59" s="199">
        <v>350</v>
      </c>
      <c r="C59" s="200"/>
      <c r="D59" s="139">
        <v>4.5</v>
      </c>
      <c r="E59" s="199">
        <v>500</v>
      </c>
      <c r="F59" s="200"/>
      <c r="G59" s="140">
        <f t="shared" si="1"/>
        <v>0</v>
      </c>
      <c r="H59" s="46"/>
    </row>
    <row r="60" spans="1:8" s="17" customFormat="1" ht="14.25" customHeight="1">
      <c r="A60" s="69" t="s">
        <v>224</v>
      </c>
      <c r="B60" s="106">
        <v>200</v>
      </c>
      <c r="C60" s="219"/>
      <c r="D60" s="220">
        <v>7</v>
      </c>
      <c r="E60" s="106">
        <v>500</v>
      </c>
      <c r="F60" s="219"/>
      <c r="G60" s="70">
        <f t="shared" si="1"/>
        <v>0</v>
      </c>
      <c r="H60" s="48"/>
    </row>
    <row r="61" spans="1:8" s="17" customFormat="1" ht="14.25" customHeight="1">
      <c r="A61" s="198" t="s">
        <v>8</v>
      </c>
      <c r="B61" s="137">
        <v>200</v>
      </c>
      <c r="C61" s="138"/>
      <c r="D61" s="139">
        <v>7</v>
      </c>
      <c r="E61" s="137">
        <v>500</v>
      </c>
      <c r="F61" s="138"/>
      <c r="G61" s="140">
        <f t="shared" si="1"/>
        <v>0</v>
      </c>
      <c r="H61" s="48"/>
    </row>
    <row r="62" spans="1:8" s="17" customFormat="1" ht="14.25" customHeight="1">
      <c r="A62" s="69" t="s">
        <v>73</v>
      </c>
      <c r="B62" s="106">
        <v>180</v>
      </c>
      <c r="C62" s="219"/>
      <c r="D62" s="220">
        <v>8</v>
      </c>
      <c r="E62" s="106">
        <v>500</v>
      </c>
      <c r="F62" s="219"/>
      <c r="G62" s="70">
        <f t="shared" si="1"/>
        <v>0</v>
      </c>
      <c r="H62" s="48"/>
    </row>
    <row r="63" spans="1:8" s="17" customFormat="1" ht="14.25" customHeight="1">
      <c r="A63" s="198" t="s">
        <v>113</v>
      </c>
      <c r="B63" s="137">
        <v>200</v>
      </c>
      <c r="C63" s="138"/>
      <c r="D63" s="139">
        <v>8</v>
      </c>
      <c r="E63" s="137">
        <v>500</v>
      </c>
      <c r="F63" s="138"/>
      <c r="G63" s="140">
        <f t="shared" si="1"/>
        <v>0</v>
      </c>
      <c r="H63" s="48"/>
    </row>
    <row r="64" spans="1:8" s="17" customFormat="1" ht="13.5" customHeight="1">
      <c r="A64" s="69" t="s">
        <v>166</v>
      </c>
      <c r="B64" s="106">
        <v>110</v>
      </c>
      <c r="C64" s="219"/>
      <c r="D64" s="220">
        <v>11.5</v>
      </c>
      <c r="E64" s="106">
        <v>500</v>
      </c>
      <c r="F64" s="219"/>
      <c r="G64" s="70">
        <f t="shared" si="1"/>
        <v>0</v>
      </c>
      <c r="H64" s="48"/>
    </row>
    <row r="65" spans="1:8" s="17" customFormat="1" ht="14.25" customHeight="1">
      <c r="A65" s="198" t="s">
        <v>114</v>
      </c>
      <c r="B65" s="137">
        <v>70</v>
      </c>
      <c r="C65" s="138"/>
      <c r="D65" s="139">
        <v>18</v>
      </c>
      <c r="E65" s="137">
        <v>500</v>
      </c>
      <c r="F65" s="138"/>
      <c r="G65" s="140">
        <f t="shared" si="1"/>
        <v>0</v>
      </c>
      <c r="H65" s="48"/>
    </row>
    <row r="66" spans="1:8" s="17" customFormat="1" ht="14.25" customHeight="1">
      <c r="A66" s="69" t="s">
        <v>115</v>
      </c>
      <c r="B66" s="106">
        <v>180</v>
      </c>
      <c r="C66" s="130"/>
      <c r="D66" s="220">
        <v>8</v>
      </c>
      <c r="E66" s="106">
        <v>500</v>
      </c>
      <c r="F66" s="130"/>
      <c r="G66" s="70">
        <f t="shared" si="1"/>
        <v>0</v>
      </c>
      <c r="H66" s="46" t="s">
        <v>87</v>
      </c>
    </row>
    <row r="67" spans="1:8" s="17" customFormat="1" ht="14.25" customHeight="1">
      <c r="A67" s="198" t="s">
        <v>116</v>
      </c>
      <c r="B67" s="137">
        <v>130</v>
      </c>
      <c r="C67" s="138"/>
      <c r="D67" s="139">
        <v>9.75</v>
      </c>
      <c r="E67" s="137">
        <v>500</v>
      </c>
      <c r="F67" s="138"/>
      <c r="G67" s="140">
        <f t="shared" si="1"/>
        <v>0</v>
      </c>
      <c r="H67" s="48"/>
    </row>
    <row r="68" spans="1:8" s="17" customFormat="1" ht="14.25" customHeight="1">
      <c r="A68" s="69" t="s">
        <v>9</v>
      </c>
      <c r="B68" s="106">
        <v>200</v>
      </c>
      <c r="C68" s="219"/>
      <c r="D68" s="220">
        <v>7.95</v>
      </c>
      <c r="E68" s="106">
        <v>500</v>
      </c>
      <c r="F68" s="219"/>
      <c r="G68" s="70">
        <f t="shared" si="1"/>
        <v>0</v>
      </c>
      <c r="H68" s="48"/>
    </row>
    <row r="69" spans="1:8" s="17" customFormat="1" ht="14.25" customHeight="1">
      <c r="A69" s="198" t="s">
        <v>10</v>
      </c>
      <c r="B69" s="137">
        <v>200</v>
      </c>
      <c r="C69" s="138"/>
      <c r="D69" s="139">
        <v>7.3</v>
      </c>
      <c r="E69" s="137">
        <v>500</v>
      </c>
      <c r="F69" s="138"/>
      <c r="G69" s="140">
        <f t="shared" si="1"/>
        <v>0</v>
      </c>
      <c r="H69" s="46"/>
    </row>
    <row r="70" spans="1:8" s="17" customFormat="1" ht="14.25" customHeight="1">
      <c r="A70" s="69" t="s">
        <v>211</v>
      </c>
      <c r="B70" s="106">
        <v>150</v>
      </c>
      <c r="C70" s="219"/>
      <c r="D70" s="220">
        <v>9</v>
      </c>
      <c r="E70" s="106">
        <v>500</v>
      </c>
      <c r="F70" s="219"/>
      <c r="G70" s="70">
        <f t="shared" si="1"/>
        <v>0</v>
      </c>
      <c r="H70" s="48"/>
    </row>
    <row r="71" spans="1:8" s="17" customFormat="1" ht="14.25" customHeight="1">
      <c r="A71" s="198" t="s">
        <v>11</v>
      </c>
      <c r="B71" s="137">
        <v>180</v>
      </c>
      <c r="C71" s="138"/>
      <c r="D71" s="139">
        <v>7.75</v>
      </c>
      <c r="E71" s="137">
        <v>500</v>
      </c>
      <c r="F71" s="138"/>
      <c r="G71" s="140">
        <f t="shared" si="1"/>
        <v>0</v>
      </c>
      <c r="H71" s="46" t="s">
        <v>87</v>
      </c>
    </row>
    <row r="72" spans="1:8" s="17" customFormat="1" ht="14.25">
      <c r="A72" s="69" t="s">
        <v>12</v>
      </c>
      <c r="B72" s="106">
        <v>90</v>
      </c>
      <c r="C72" s="219"/>
      <c r="D72" s="220">
        <v>14</v>
      </c>
      <c r="E72" s="106">
        <v>500</v>
      </c>
      <c r="F72" s="219"/>
      <c r="G72" s="70">
        <f t="shared" si="1"/>
        <v>0</v>
      </c>
      <c r="H72" s="48"/>
    </row>
    <row r="73" spans="1:8" s="17" customFormat="1" ht="14.25">
      <c r="A73" s="198" t="s">
        <v>117</v>
      </c>
      <c r="B73" s="137">
        <v>120</v>
      </c>
      <c r="C73" s="138"/>
      <c r="D73" s="139">
        <v>11.5</v>
      </c>
      <c r="E73" s="137">
        <v>500</v>
      </c>
      <c r="F73" s="138"/>
      <c r="G73" s="140">
        <f t="shared" si="1"/>
        <v>0</v>
      </c>
      <c r="H73" s="48"/>
    </row>
    <row r="74" spans="1:8" s="17" customFormat="1" ht="14.25" customHeight="1">
      <c r="A74" s="69" t="s">
        <v>118</v>
      </c>
      <c r="B74" s="106">
        <v>40</v>
      </c>
      <c r="C74" s="219"/>
      <c r="D74" s="220">
        <v>21.5</v>
      </c>
      <c r="E74" s="106">
        <v>500</v>
      </c>
      <c r="F74" s="219"/>
      <c r="G74" s="70">
        <f t="shared" si="1"/>
        <v>0</v>
      </c>
      <c r="H74" s="141"/>
    </row>
    <row r="75" spans="1:8" s="17" customFormat="1" ht="14.25" customHeight="1">
      <c r="A75" s="71" t="s">
        <v>66</v>
      </c>
      <c r="B75" s="104">
        <v>80</v>
      </c>
      <c r="C75" s="105"/>
      <c r="D75" s="64">
        <v>7</v>
      </c>
      <c r="E75" s="104">
        <v>200</v>
      </c>
      <c r="F75" s="105"/>
      <c r="G75" s="72">
        <f>D75*F75</f>
        <v>0</v>
      </c>
      <c r="H75" s="142"/>
    </row>
    <row r="76" spans="1:8" s="17" customFormat="1" ht="14.25" customHeight="1">
      <c r="A76" s="69" t="s">
        <v>119</v>
      </c>
      <c r="B76" s="106">
        <v>90</v>
      </c>
      <c r="C76" s="219"/>
      <c r="D76" s="220">
        <v>14.25</v>
      </c>
      <c r="E76" s="106">
        <v>500</v>
      </c>
      <c r="F76" s="219"/>
      <c r="G76" s="70">
        <f t="shared" si="1"/>
        <v>0</v>
      </c>
      <c r="H76" s="48"/>
    </row>
    <row r="77" spans="1:8" s="17" customFormat="1" ht="14.25" customHeight="1">
      <c r="A77" s="73" t="s">
        <v>5</v>
      </c>
      <c r="B77" s="233" t="s">
        <v>99</v>
      </c>
      <c r="C77" s="234"/>
      <c r="D77" s="242" t="s">
        <v>21</v>
      </c>
      <c r="E77" s="242"/>
      <c r="F77" s="242"/>
      <c r="G77" s="243"/>
      <c r="H77" s="46"/>
    </row>
    <row r="78" spans="1:8" s="17" customFormat="1" ht="14.25" customHeight="1">
      <c r="A78" s="68" t="s">
        <v>13</v>
      </c>
      <c r="B78" s="54" t="s">
        <v>88</v>
      </c>
      <c r="C78" s="54" t="s">
        <v>90</v>
      </c>
      <c r="D78" s="217" t="s">
        <v>23</v>
      </c>
      <c r="E78" s="55" t="s">
        <v>100</v>
      </c>
      <c r="F78" s="55" t="s">
        <v>89</v>
      </c>
      <c r="G78" s="218" t="s">
        <v>23</v>
      </c>
      <c r="H78" s="46"/>
    </row>
    <row r="79" spans="1:8" s="17" customFormat="1" ht="14.25">
      <c r="A79" s="69" t="s">
        <v>120</v>
      </c>
      <c r="B79" s="106">
        <v>130</v>
      </c>
      <c r="C79" s="219"/>
      <c r="D79" s="220">
        <v>10.25</v>
      </c>
      <c r="E79" s="106">
        <v>500</v>
      </c>
      <c r="F79" s="219"/>
      <c r="G79" s="70">
        <f aca="true" t="shared" si="2" ref="G79:G109">D79*F79</f>
        <v>0</v>
      </c>
      <c r="H79" s="46"/>
    </row>
    <row r="80" spans="1:8" s="17" customFormat="1" ht="14.25">
      <c r="A80" s="71" t="s">
        <v>205</v>
      </c>
      <c r="B80" s="104">
        <v>100</v>
      </c>
      <c r="C80" s="105"/>
      <c r="D80" s="64">
        <v>12.25</v>
      </c>
      <c r="E80" s="104">
        <v>500</v>
      </c>
      <c r="F80" s="105"/>
      <c r="G80" s="72">
        <f>D80*F80</f>
        <v>0</v>
      </c>
      <c r="H80" s="46"/>
    </row>
    <row r="81" spans="1:8" s="17" customFormat="1" ht="14.25">
      <c r="A81" s="69" t="s">
        <v>121</v>
      </c>
      <c r="B81" s="106">
        <v>90</v>
      </c>
      <c r="C81" s="219"/>
      <c r="D81" s="220">
        <v>14.75</v>
      </c>
      <c r="E81" s="106">
        <v>500</v>
      </c>
      <c r="F81" s="219"/>
      <c r="G81" s="70">
        <f t="shared" si="2"/>
        <v>0</v>
      </c>
      <c r="H81" s="80"/>
    </row>
    <row r="82" spans="1:8" s="17" customFormat="1" ht="14.25" customHeight="1">
      <c r="A82" s="71" t="s">
        <v>122</v>
      </c>
      <c r="B82" s="104">
        <v>110</v>
      </c>
      <c r="C82" s="105"/>
      <c r="D82" s="64">
        <v>11.25</v>
      </c>
      <c r="E82" s="104">
        <v>500</v>
      </c>
      <c r="F82" s="105"/>
      <c r="G82" s="72">
        <f t="shared" si="2"/>
        <v>0</v>
      </c>
      <c r="H82" s="46"/>
    </row>
    <row r="83" spans="1:8" s="17" customFormat="1" ht="14.25" customHeight="1">
      <c r="A83" s="69" t="s">
        <v>123</v>
      </c>
      <c r="B83" s="106">
        <v>100</v>
      </c>
      <c r="C83" s="219"/>
      <c r="D83" s="220">
        <v>12.25</v>
      </c>
      <c r="E83" s="106">
        <v>500</v>
      </c>
      <c r="F83" s="219"/>
      <c r="G83" s="70">
        <f t="shared" si="2"/>
        <v>0</v>
      </c>
      <c r="H83" s="48"/>
    </row>
    <row r="84" spans="1:8" s="17" customFormat="1" ht="14.25" customHeight="1">
      <c r="A84" s="71" t="s">
        <v>124</v>
      </c>
      <c r="B84" s="104">
        <v>100</v>
      </c>
      <c r="C84" s="105"/>
      <c r="D84" s="64">
        <v>12.25</v>
      </c>
      <c r="E84" s="104">
        <v>500</v>
      </c>
      <c r="F84" s="105"/>
      <c r="G84" s="72">
        <f t="shared" si="2"/>
        <v>0</v>
      </c>
      <c r="H84" s="46"/>
    </row>
    <row r="85" spans="1:8" s="17" customFormat="1" ht="14.25" customHeight="1">
      <c r="A85" s="69" t="s">
        <v>167</v>
      </c>
      <c r="B85" s="106">
        <v>100</v>
      </c>
      <c r="C85" s="219"/>
      <c r="D85" s="220">
        <v>12.25</v>
      </c>
      <c r="E85" s="106">
        <v>500</v>
      </c>
      <c r="F85" s="219"/>
      <c r="G85" s="70">
        <f t="shared" si="2"/>
        <v>0</v>
      </c>
      <c r="H85" s="46"/>
    </row>
    <row r="86" spans="1:8" s="17" customFormat="1" ht="14.25" customHeight="1">
      <c r="A86" s="71" t="s">
        <v>125</v>
      </c>
      <c r="B86" s="104">
        <v>100</v>
      </c>
      <c r="C86" s="105"/>
      <c r="D86" s="64">
        <v>12.25</v>
      </c>
      <c r="E86" s="104">
        <v>500</v>
      </c>
      <c r="F86" s="105"/>
      <c r="G86" s="72">
        <f t="shared" si="2"/>
        <v>0</v>
      </c>
      <c r="H86" s="46"/>
    </row>
    <row r="87" spans="1:8" s="17" customFormat="1" ht="14.25" customHeight="1">
      <c r="A87" s="69" t="s">
        <v>126</v>
      </c>
      <c r="B87" s="106">
        <v>100</v>
      </c>
      <c r="C87" s="219"/>
      <c r="D87" s="220">
        <v>12.25</v>
      </c>
      <c r="E87" s="106">
        <v>500</v>
      </c>
      <c r="F87" s="219"/>
      <c r="G87" s="70">
        <f t="shared" si="2"/>
        <v>0</v>
      </c>
      <c r="H87" s="46"/>
    </row>
    <row r="88" spans="1:8" s="17" customFormat="1" ht="14.25" customHeight="1">
      <c r="A88" s="71" t="s">
        <v>127</v>
      </c>
      <c r="B88" s="104">
        <v>90</v>
      </c>
      <c r="C88" s="105"/>
      <c r="D88" s="64">
        <v>14</v>
      </c>
      <c r="E88" s="104">
        <v>500</v>
      </c>
      <c r="F88" s="105"/>
      <c r="G88" s="72">
        <f t="shared" si="2"/>
        <v>0</v>
      </c>
      <c r="H88" s="46"/>
    </row>
    <row r="89" spans="1:8" s="17" customFormat="1" ht="14.25" customHeight="1">
      <c r="A89" s="69" t="s">
        <v>128</v>
      </c>
      <c r="B89" s="106">
        <v>90</v>
      </c>
      <c r="C89" s="219"/>
      <c r="D89" s="220">
        <v>14</v>
      </c>
      <c r="E89" s="106">
        <v>500</v>
      </c>
      <c r="F89" s="219"/>
      <c r="G89" s="70">
        <f>D89*F89</f>
        <v>0</v>
      </c>
      <c r="H89" s="46"/>
    </row>
    <row r="90" spans="1:8" s="17" customFormat="1" ht="14.25" customHeight="1">
      <c r="A90" s="198" t="s">
        <v>129</v>
      </c>
      <c r="B90" s="248" t="s">
        <v>14</v>
      </c>
      <c r="C90" s="248"/>
      <c r="D90" s="139">
        <v>11.75</v>
      </c>
      <c r="E90" s="137">
        <v>500</v>
      </c>
      <c r="F90" s="138"/>
      <c r="G90" s="140">
        <f t="shared" si="2"/>
        <v>0</v>
      </c>
      <c r="H90" s="46"/>
    </row>
    <row r="91" spans="1:8" s="17" customFormat="1" ht="14.25" customHeight="1">
      <c r="A91" s="69" t="s">
        <v>130</v>
      </c>
      <c r="B91" s="106">
        <v>90</v>
      </c>
      <c r="C91" s="219"/>
      <c r="D91" s="220">
        <v>13.25</v>
      </c>
      <c r="E91" s="106">
        <v>500</v>
      </c>
      <c r="F91" s="219"/>
      <c r="G91" s="70">
        <f t="shared" si="2"/>
        <v>0</v>
      </c>
      <c r="H91" s="46"/>
    </row>
    <row r="92" spans="1:8" s="17" customFormat="1" ht="14.25" customHeight="1">
      <c r="A92" s="71" t="s">
        <v>131</v>
      </c>
      <c r="B92" s="104">
        <v>70</v>
      </c>
      <c r="C92" s="105"/>
      <c r="D92" s="64">
        <v>18</v>
      </c>
      <c r="E92" s="104">
        <v>500</v>
      </c>
      <c r="F92" s="105"/>
      <c r="G92" s="72">
        <f>D92*F92</f>
        <v>0</v>
      </c>
      <c r="H92" s="46"/>
    </row>
    <row r="93" spans="1:8" s="17" customFormat="1" ht="14.25" customHeight="1">
      <c r="A93" s="69" t="s">
        <v>132</v>
      </c>
      <c r="B93" s="106">
        <v>70</v>
      </c>
      <c r="C93" s="219"/>
      <c r="D93" s="220">
        <v>18</v>
      </c>
      <c r="E93" s="106">
        <v>500</v>
      </c>
      <c r="F93" s="219"/>
      <c r="G93" s="70">
        <f t="shared" si="2"/>
        <v>0</v>
      </c>
      <c r="H93" s="141"/>
    </row>
    <row r="94" spans="1:8" s="17" customFormat="1" ht="14.25" customHeight="1">
      <c r="A94" s="71" t="s">
        <v>133</v>
      </c>
      <c r="B94" s="104">
        <v>70</v>
      </c>
      <c r="C94" s="105"/>
      <c r="D94" s="64">
        <v>18</v>
      </c>
      <c r="E94" s="104">
        <v>500</v>
      </c>
      <c r="F94" s="105"/>
      <c r="G94" s="72">
        <f t="shared" si="2"/>
        <v>0</v>
      </c>
      <c r="H94" s="46"/>
    </row>
    <row r="95" spans="1:8" s="17" customFormat="1" ht="14.25" customHeight="1">
      <c r="A95" s="69" t="s">
        <v>134</v>
      </c>
      <c r="B95" s="106">
        <v>70</v>
      </c>
      <c r="C95" s="219"/>
      <c r="D95" s="220">
        <v>18</v>
      </c>
      <c r="E95" s="106">
        <v>500</v>
      </c>
      <c r="F95" s="219"/>
      <c r="G95" s="70">
        <f>D95*F95</f>
        <v>0</v>
      </c>
      <c r="H95" s="46"/>
    </row>
    <row r="96" spans="1:8" s="17" customFormat="1" ht="14.25" customHeight="1">
      <c r="A96" s="71" t="s">
        <v>172</v>
      </c>
      <c r="B96" s="104">
        <v>90</v>
      </c>
      <c r="C96" s="105"/>
      <c r="D96" s="64">
        <v>14.5</v>
      </c>
      <c r="E96" s="104">
        <v>500</v>
      </c>
      <c r="F96" s="105"/>
      <c r="G96" s="72">
        <f>D96*F96</f>
        <v>0</v>
      </c>
      <c r="H96" s="46"/>
    </row>
    <row r="97" spans="1:8" s="17" customFormat="1" ht="14.25" customHeight="1">
      <c r="A97" s="69" t="s">
        <v>135</v>
      </c>
      <c r="B97" s="106">
        <v>50</v>
      </c>
      <c r="C97" s="219"/>
      <c r="D97" s="220">
        <v>19.25</v>
      </c>
      <c r="E97" s="106">
        <v>500</v>
      </c>
      <c r="F97" s="219"/>
      <c r="G97" s="70">
        <f t="shared" si="2"/>
        <v>0</v>
      </c>
      <c r="H97" s="46"/>
    </row>
    <row r="98" spans="1:8" s="17" customFormat="1" ht="14.25" customHeight="1">
      <c r="A98" s="71" t="s">
        <v>136</v>
      </c>
      <c r="B98" s="104">
        <v>50</v>
      </c>
      <c r="C98" s="105"/>
      <c r="D98" s="64">
        <v>25</v>
      </c>
      <c r="E98" s="104">
        <v>500</v>
      </c>
      <c r="F98" s="105"/>
      <c r="G98" s="72">
        <f t="shared" si="2"/>
        <v>0</v>
      </c>
      <c r="H98" s="46"/>
    </row>
    <row r="99" spans="1:8" s="17" customFormat="1" ht="14.25" customHeight="1">
      <c r="A99" s="69" t="s">
        <v>137</v>
      </c>
      <c r="B99" s="106">
        <v>100</v>
      </c>
      <c r="C99" s="219"/>
      <c r="D99" s="220">
        <v>14</v>
      </c>
      <c r="E99" s="106">
        <v>500</v>
      </c>
      <c r="F99" s="219"/>
      <c r="G99" s="70">
        <f t="shared" si="2"/>
        <v>0</v>
      </c>
      <c r="H99" s="46"/>
    </row>
    <row r="100" spans="1:8" s="17" customFormat="1" ht="14.25">
      <c r="A100" s="71" t="s">
        <v>138</v>
      </c>
      <c r="B100" s="104">
        <v>120</v>
      </c>
      <c r="C100" s="105"/>
      <c r="D100" s="64">
        <v>12</v>
      </c>
      <c r="E100" s="104">
        <v>500</v>
      </c>
      <c r="F100" s="105"/>
      <c r="G100" s="72">
        <f>D100*F100</f>
        <v>0</v>
      </c>
      <c r="H100" s="46"/>
    </row>
    <row r="101" spans="1:8" s="17" customFormat="1" ht="14.25" customHeight="1">
      <c r="A101" s="69" t="s">
        <v>15</v>
      </c>
      <c r="B101" s="106">
        <v>200</v>
      </c>
      <c r="C101" s="219"/>
      <c r="D101" s="220">
        <v>7.95</v>
      </c>
      <c r="E101" s="106">
        <v>500</v>
      </c>
      <c r="F101" s="219"/>
      <c r="G101" s="70">
        <f t="shared" si="2"/>
        <v>0</v>
      </c>
      <c r="H101" s="46"/>
    </row>
    <row r="102" spans="1:8" s="17" customFormat="1" ht="14.25" customHeight="1">
      <c r="A102" s="71" t="s">
        <v>139</v>
      </c>
      <c r="B102" s="104">
        <v>200</v>
      </c>
      <c r="C102" s="105"/>
      <c r="D102" s="64">
        <v>7.5</v>
      </c>
      <c r="E102" s="104">
        <v>500</v>
      </c>
      <c r="F102" s="105"/>
      <c r="G102" s="72">
        <f t="shared" si="2"/>
        <v>0</v>
      </c>
      <c r="H102" s="46"/>
    </row>
    <row r="103" spans="1:8" s="17" customFormat="1" ht="14.25" customHeight="1">
      <c r="A103" s="69" t="s">
        <v>140</v>
      </c>
      <c r="B103" s="106">
        <v>300</v>
      </c>
      <c r="C103" s="219"/>
      <c r="D103" s="220">
        <v>5.5</v>
      </c>
      <c r="E103" s="106">
        <v>500</v>
      </c>
      <c r="F103" s="219"/>
      <c r="G103" s="70">
        <f t="shared" si="2"/>
        <v>0</v>
      </c>
      <c r="H103" s="46"/>
    </row>
    <row r="104" spans="1:8" s="17" customFormat="1" ht="14.25" customHeight="1">
      <c r="A104" s="71" t="s">
        <v>141</v>
      </c>
      <c r="B104" s="104">
        <v>130</v>
      </c>
      <c r="C104" s="105"/>
      <c r="D104" s="64">
        <v>10</v>
      </c>
      <c r="E104" s="104">
        <v>500</v>
      </c>
      <c r="F104" s="105"/>
      <c r="G104" s="72">
        <f>D104*F104</f>
        <v>0</v>
      </c>
      <c r="H104" s="46"/>
    </row>
    <row r="105" spans="1:8" s="17" customFormat="1" ht="14.25" customHeight="1">
      <c r="A105" s="69" t="s">
        <v>142</v>
      </c>
      <c r="B105" s="106">
        <v>130</v>
      </c>
      <c r="C105" s="219"/>
      <c r="D105" s="220">
        <v>10</v>
      </c>
      <c r="E105" s="106">
        <v>500</v>
      </c>
      <c r="F105" s="291"/>
      <c r="G105" s="70">
        <f>D105*F105</f>
        <v>0</v>
      </c>
      <c r="H105" s="46"/>
    </row>
    <row r="106" spans="1:8" s="17" customFormat="1" ht="14.25" customHeight="1">
      <c r="A106" s="71" t="s">
        <v>143</v>
      </c>
      <c r="B106" s="104">
        <v>130</v>
      </c>
      <c r="C106" s="105"/>
      <c r="D106" s="64">
        <v>10</v>
      </c>
      <c r="E106" s="104">
        <v>500</v>
      </c>
      <c r="F106" s="105"/>
      <c r="G106" s="72">
        <f>D106*F106</f>
        <v>0</v>
      </c>
      <c r="H106" s="46"/>
    </row>
    <row r="107" spans="1:8" s="17" customFormat="1" ht="14.25" customHeight="1">
      <c r="A107" s="69" t="s">
        <v>144</v>
      </c>
      <c r="B107" s="106">
        <v>30</v>
      </c>
      <c r="C107" s="219"/>
      <c r="D107" s="220">
        <v>38</v>
      </c>
      <c r="E107" s="106">
        <v>500</v>
      </c>
      <c r="F107" s="219"/>
      <c r="G107" s="70">
        <f>D107*F107</f>
        <v>0</v>
      </c>
      <c r="H107" s="46"/>
    </row>
    <row r="108" spans="1:8" s="17" customFormat="1" ht="14.25" customHeight="1">
      <c r="A108" s="71" t="s">
        <v>59</v>
      </c>
      <c r="B108" s="104">
        <v>200</v>
      </c>
      <c r="C108" s="105"/>
      <c r="D108" s="64">
        <v>7.5</v>
      </c>
      <c r="E108" s="104">
        <v>500</v>
      </c>
      <c r="F108" s="105"/>
      <c r="G108" s="72">
        <f t="shared" si="2"/>
        <v>0</v>
      </c>
      <c r="H108" s="48"/>
    </row>
    <row r="109" spans="1:8" s="17" customFormat="1" ht="14.25" customHeight="1">
      <c r="A109" s="69" t="s">
        <v>145</v>
      </c>
      <c r="B109" s="106">
        <v>200</v>
      </c>
      <c r="C109" s="219"/>
      <c r="D109" s="220">
        <v>7.5</v>
      </c>
      <c r="E109" s="106">
        <v>500</v>
      </c>
      <c r="F109" s="219"/>
      <c r="G109" s="70">
        <f t="shared" si="2"/>
        <v>0</v>
      </c>
      <c r="H109" s="48"/>
    </row>
    <row r="110" spans="1:8" s="17" customFormat="1" ht="14.25" customHeight="1">
      <c r="A110" s="73" t="s">
        <v>5</v>
      </c>
      <c r="B110" s="233" t="s">
        <v>99</v>
      </c>
      <c r="C110" s="234"/>
      <c r="D110" s="235" t="s">
        <v>21</v>
      </c>
      <c r="E110" s="235"/>
      <c r="F110" s="235"/>
      <c r="G110" s="236"/>
      <c r="H110" s="46"/>
    </row>
    <row r="111" spans="1:8" s="17" customFormat="1" ht="14.25" customHeight="1">
      <c r="A111" s="68" t="s">
        <v>74</v>
      </c>
      <c r="B111" s="54" t="s">
        <v>88</v>
      </c>
      <c r="C111" s="54" t="s">
        <v>90</v>
      </c>
      <c r="D111" s="217" t="s">
        <v>23</v>
      </c>
      <c r="E111" s="55" t="s">
        <v>100</v>
      </c>
      <c r="F111" s="55" t="s">
        <v>89</v>
      </c>
      <c r="G111" s="218" t="s">
        <v>23</v>
      </c>
      <c r="H111" s="48"/>
    </row>
    <row r="112" spans="1:8" s="17" customFormat="1" ht="14.25" customHeight="1">
      <c r="A112" s="107" t="s">
        <v>16</v>
      </c>
      <c r="B112" s="94">
        <v>160</v>
      </c>
      <c r="C112" s="109"/>
      <c r="D112" s="91">
        <v>8.1</v>
      </c>
      <c r="E112" s="108">
        <v>500</v>
      </c>
      <c r="F112" s="109"/>
      <c r="G112" s="110">
        <f aca="true" t="shared" si="3" ref="G112:G132">D112*F112</f>
        <v>0</v>
      </c>
      <c r="H112" s="48"/>
    </row>
    <row r="113" spans="1:8" s="17" customFormat="1" ht="14.25" customHeight="1">
      <c r="A113" s="69" t="s">
        <v>146</v>
      </c>
      <c r="B113" s="19">
        <v>220</v>
      </c>
      <c r="C113" s="219"/>
      <c r="D113" s="220">
        <v>5.75</v>
      </c>
      <c r="E113" s="106">
        <v>500</v>
      </c>
      <c r="F113" s="219"/>
      <c r="G113" s="70">
        <f t="shared" si="3"/>
        <v>0</v>
      </c>
      <c r="H113" s="80"/>
    </row>
    <row r="114" spans="1:8" s="17" customFormat="1" ht="14.25">
      <c r="A114" s="107" t="s">
        <v>147</v>
      </c>
      <c r="B114" s="238" t="s">
        <v>14</v>
      </c>
      <c r="C114" s="238"/>
      <c r="D114" s="91">
        <v>9.95</v>
      </c>
      <c r="E114" s="108">
        <v>500</v>
      </c>
      <c r="F114" s="109"/>
      <c r="G114" s="110">
        <f t="shared" si="3"/>
        <v>0</v>
      </c>
      <c r="H114" s="80"/>
    </row>
    <row r="115" spans="1:10" s="17" customFormat="1" ht="14.25">
      <c r="A115" s="69" t="s">
        <v>148</v>
      </c>
      <c r="B115" s="19">
        <v>200</v>
      </c>
      <c r="C115" s="219"/>
      <c r="D115" s="220">
        <v>8.5</v>
      </c>
      <c r="E115" s="106">
        <v>500</v>
      </c>
      <c r="F115" s="219"/>
      <c r="G115" s="70">
        <f t="shared" si="3"/>
        <v>0</v>
      </c>
      <c r="H115" s="80"/>
      <c r="I115" s="18"/>
      <c r="J115" s="18"/>
    </row>
    <row r="116" spans="1:10" s="18" customFormat="1" ht="14.25">
      <c r="A116" s="107" t="s">
        <v>149</v>
      </c>
      <c r="B116" s="238" t="s">
        <v>14</v>
      </c>
      <c r="C116" s="238"/>
      <c r="D116" s="91">
        <v>8.5</v>
      </c>
      <c r="E116" s="108">
        <v>500</v>
      </c>
      <c r="F116" s="109"/>
      <c r="G116" s="110">
        <f t="shared" si="3"/>
        <v>0</v>
      </c>
      <c r="H116" s="46"/>
      <c r="I116" s="17"/>
      <c r="J116" s="17"/>
    </row>
    <row r="117" spans="1:10" s="17" customFormat="1" ht="14.25" customHeight="1">
      <c r="A117" s="69" t="s">
        <v>169</v>
      </c>
      <c r="B117" s="221" t="s">
        <v>14</v>
      </c>
      <c r="C117" s="221"/>
      <c r="D117" s="220">
        <v>4.5</v>
      </c>
      <c r="E117" s="106">
        <v>500</v>
      </c>
      <c r="F117" s="219"/>
      <c r="G117" s="70">
        <f t="shared" si="3"/>
        <v>0</v>
      </c>
      <c r="H117" s="80"/>
      <c r="I117" s="18"/>
      <c r="J117" s="18"/>
    </row>
    <row r="118" spans="1:10" s="18" customFormat="1" ht="14.25" customHeight="1">
      <c r="A118" s="71" t="s">
        <v>168</v>
      </c>
      <c r="B118" s="239" t="s">
        <v>14</v>
      </c>
      <c r="C118" s="239"/>
      <c r="D118" s="64">
        <v>5</v>
      </c>
      <c r="E118" s="104">
        <v>500</v>
      </c>
      <c r="F118" s="105"/>
      <c r="G118" s="72">
        <f t="shared" si="3"/>
        <v>0</v>
      </c>
      <c r="H118" s="80"/>
      <c r="I118" s="17"/>
      <c r="J118" s="17"/>
    </row>
    <row r="119" spans="1:10" s="17" customFormat="1" ht="14.25">
      <c r="A119" s="69" t="s">
        <v>150</v>
      </c>
      <c r="B119" s="19">
        <v>350</v>
      </c>
      <c r="C119" s="219"/>
      <c r="D119" s="220">
        <v>4.25</v>
      </c>
      <c r="E119" s="106">
        <v>500</v>
      </c>
      <c r="F119" s="219"/>
      <c r="G119" s="70">
        <f t="shared" si="3"/>
        <v>0</v>
      </c>
      <c r="H119" s="46"/>
      <c r="I119" s="18"/>
      <c r="J119" s="18"/>
    </row>
    <row r="120" spans="1:8" s="18" customFormat="1" ht="14.25" customHeight="1">
      <c r="A120" s="71" t="s">
        <v>151</v>
      </c>
      <c r="B120" s="239" t="s">
        <v>14</v>
      </c>
      <c r="C120" s="239"/>
      <c r="D120" s="64">
        <v>7</v>
      </c>
      <c r="E120" s="104">
        <v>500</v>
      </c>
      <c r="F120" s="105"/>
      <c r="G120" s="72">
        <f t="shared" si="3"/>
        <v>0</v>
      </c>
      <c r="H120" s="80"/>
    </row>
    <row r="121" spans="1:10" s="18" customFormat="1" ht="14.25" customHeight="1">
      <c r="A121" s="75" t="s">
        <v>152</v>
      </c>
      <c r="B121" s="19">
        <v>140</v>
      </c>
      <c r="C121" s="219"/>
      <c r="D121" s="220">
        <v>8.5</v>
      </c>
      <c r="E121" s="106">
        <v>500</v>
      </c>
      <c r="F121" s="219"/>
      <c r="G121" s="70">
        <f t="shared" si="3"/>
        <v>0</v>
      </c>
      <c r="H121" s="46" t="s">
        <v>87</v>
      </c>
      <c r="I121" s="17"/>
      <c r="J121" s="17"/>
    </row>
    <row r="122" spans="1:8" s="17" customFormat="1" ht="14.25">
      <c r="A122" s="77" t="s">
        <v>153</v>
      </c>
      <c r="B122" s="239" t="s">
        <v>14</v>
      </c>
      <c r="C122" s="239"/>
      <c r="D122" s="64">
        <v>10</v>
      </c>
      <c r="E122" s="104">
        <v>500</v>
      </c>
      <c r="F122" s="105"/>
      <c r="G122" s="72">
        <f t="shared" si="3"/>
        <v>0</v>
      </c>
      <c r="H122" s="80"/>
    </row>
    <row r="123" spans="1:8" s="17" customFormat="1" ht="14.25" customHeight="1">
      <c r="A123" s="75" t="s">
        <v>154</v>
      </c>
      <c r="B123" s="221" t="s">
        <v>14</v>
      </c>
      <c r="C123" s="221"/>
      <c r="D123" s="220">
        <v>8</v>
      </c>
      <c r="E123" s="106">
        <v>500</v>
      </c>
      <c r="F123" s="219"/>
      <c r="G123" s="70">
        <f t="shared" si="3"/>
        <v>0</v>
      </c>
      <c r="H123" s="80"/>
    </row>
    <row r="124" spans="1:8" s="17" customFormat="1" ht="14.25">
      <c r="A124" s="77" t="s">
        <v>155</v>
      </c>
      <c r="B124" s="239" t="s">
        <v>14</v>
      </c>
      <c r="C124" s="239"/>
      <c r="D124" s="64">
        <v>10</v>
      </c>
      <c r="E124" s="104">
        <v>500</v>
      </c>
      <c r="F124" s="105"/>
      <c r="G124" s="72">
        <f t="shared" si="3"/>
        <v>0</v>
      </c>
      <c r="H124" s="80"/>
    </row>
    <row r="125" spans="1:8" s="17" customFormat="1" ht="14.25">
      <c r="A125" s="75" t="s">
        <v>156</v>
      </c>
      <c r="B125" s="221" t="s">
        <v>14</v>
      </c>
      <c r="C125" s="221"/>
      <c r="D125" s="220">
        <v>8</v>
      </c>
      <c r="E125" s="106">
        <v>500</v>
      </c>
      <c r="F125" s="219"/>
      <c r="G125" s="70">
        <f t="shared" si="3"/>
        <v>0</v>
      </c>
      <c r="H125" s="80"/>
    </row>
    <row r="126" spans="1:8" s="17" customFormat="1" ht="14.25" customHeight="1">
      <c r="A126" s="77" t="s">
        <v>78</v>
      </c>
      <c r="B126" s="239" t="s">
        <v>14</v>
      </c>
      <c r="C126" s="239"/>
      <c r="D126" s="64">
        <v>9.25</v>
      </c>
      <c r="E126" s="104">
        <v>500</v>
      </c>
      <c r="F126" s="105"/>
      <c r="G126" s="72">
        <f t="shared" si="3"/>
        <v>0</v>
      </c>
      <c r="H126" s="80"/>
    </row>
    <row r="127" spans="1:10" s="17" customFormat="1" ht="14.25" customHeight="1">
      <c r="A127" s="75" t="s">
        <v>79</v>
      </c>
      <c r="B127" s="221" t="s">
        <v>14</v>
      </c>
      <c r="C127" s="221"/>
      <c r="D127" s="220">
        <v>7.25</v>
      </c>
      <c r="E127" s="106">
        <v>500</v>
      </c>
      <c r="F127" s="219"/>
      <c r="G127" s="70">
        <f>D127*F127</f>
        <v>0</v>
      </c>
      <c r="H127" s="80"/>
      <c r="I127" s="18"/>
      <c r="J127" s="18"/>
    </row>
    <row r="128" spans="1:10" s="18" customFormat="1" ht="14.25" customHeight="1">
      <c r="A128" s="77" t="s">
        <v>162</v>
      </c>
      <c r="B128" s="239" t="s">
        <v>14</v>
      </c>
      <c r="C128" s="239"/>
      <c r="D128" s="64">
        <v>5</v>
      </c>
      <c r="E128" s="104">
        <v>1000</v>
      </c>
      <c r="F128" s="105"/>
      <c r="G128" s="72">
        <f>D128*F128</f>
        <v>0</v>
      </c>
      <c r="H128" s="46"/>
      <c r="I128" s="17"/>
      <c r="J128" s="17"/>
    </row>
    <row r="129" spans="1:8" s="17" customFormat="1" ht="14.25">
      <c r="A129" s="75" t="s">
        <v>157</v>
      </c>
      <c r="B129" s="221" t="s">
        <v>14</v>
      </c>
      <c r="C129" s="221"/>
      <c r="D129" s="220">
        <v>4</v>
      </c>
      <c r="E129" s="106">
        <v>500</v>
      </c>
      <c r="F129" s="219"/>
      <c r="G129" s="70">
        <f t="shared" si="3"/>
        <v>0</v>
      </c>
      <c r="H129" s="46"/>
    </row>
    <row r="130" spans="1:10" s="17" customFormat="1" ht="14.25">
      <c r="A130" s="77" t="s">
        <v>158</v>
      </c>
      <c r="B130" s="239" t="s">
        <v>14</v>
      </c>
      <c r="C130" s="239"/>
      <c r="D130" s="64">
        <v>4</v>
      </c>
      <c r="E130" s="104">
        <v>500</v>
      </c>
      <c r="F130" s="105"/>
      <c r="G130" s="72">
        <f t="shared" si="3"/>
        <v>0</v>
      </c>
      <c r="H130" s="46"/>
      <c r="I130" s="18"/>
      <c r="J130" s="18"/>
    </row>
    <row r="131" spans="1:8" s="18" customFormat="1" ht="14.25">
      <c r="A131" s="75" t="s">
        <v>91</v>
      </c>
      <c r="B131" s="221" t="s">
        <v>14</v>
      </c>
      <c r="C131" s="221"/>
      <c r="D131" s="220">
        <v>4</v>
      </c>
      <c r="E131" s="106">
        <v>500</v>
      </c>
      <c r="F131" s="219"/>
      <c r="G131" s="70">
        <f t="shared" si="3"/>
        <v>0</v>
      </c>
      <c r="H131" s="46"/>
    </row>
    <row r="132" spans="1:8" s="18" customFormat="1" ht="14.25">
      <c r="A132" s="71" t="s">
        <v>81</v>
      </c>
      <c r="B132" s="113">
        <v>130</v>
      </c>
      <c r="C132" s="136"/>
      <c r="D132" s="64">
        <v>11</v>
      </c>
      <c r="E132" s="104">
        <v>500</v>
      </c>
      <c r="F132" s="105"/>
      <c r="G132" s="72">
        <f t="shared" si="3"/>
        <v>0</v>
      </c>
      <c r="H132" s="46" t="s">
        <v>87</v>
      </c>
    </row>
    <row r="133" spans="1:8" s="18" customFormat="1" ht="14.25">
      <c r="A133" s="75" t="s">
        <v>159</v>
      </c>
      <c r="B133" s="221" t="s">
        <v>14</v>
      </c>
      <c r="C133" s="221"/>
      <c r="D133" s="220">
        <v>7.75</v>
      </c>
      <c r="E133" s="106">
        <v>3000</v>
      </c>
      <c r="F133" s="219"/>
      <c r="G133" s="70">
        <f>D133*F133</f>
        <v>0</v>
      </c>
      <c r="H133" s="46"/>
    </row>
    <row r="134" spans="1:10" s="18" customFormat="1" ht="14.25">
      <c r="A134" s="73" t="s">
        <v>5</v>
      </c>
      <c r="B134" s="233" t="s">
        <v>99</v>
      </c>
      <c r="C134" s="234"/>
      <c r="D134" s="235" t="s">
        <v>21</v>
      </c>
      <c r="E134" s="235"/>
      <c r="F134" s="235"/>
      <c r="G134" s="236"/>
      <c r="H134" s="46"/>
      <c r="I134" s="5"/>
      <c r="J134" s="5"/>
    </row>
    <row r="135" spans="1:8" s="5" customFormat="1" ht="24">
      <c r="A135" s="68" t="s">
        <v>17</v>
      </c>
      <c r="B135" s="54" t="s">
        <v>88</v>
      </c>
      <c r="C135" s="54" t="s">
        <v>90</v>
      </c>
      <c r="D135" s="217" t="s">
        <v>23</v>
      </c>
      <c r="E135" s="55" t="s">
        <v>100</v>
      </c>
      <c r="F135" s="55" t="s">
        <v>89</v>
      </c>
      <c r="G135" s="218" t="s">
        <v>23</v>
      </c>
      <c r="H135" s="46"/>
    </row>
    <row r="136" spans="1:8" s="5" customFormat="1" ht="21">
      <c r="A136" s="74" t="s">
        <v>191</v>
      </c>
      <c r="B136" s="106">
        <v>150</v>
      </c>
      <c r="C136" s="219"/>
      <c r="D136" s="56">
        <v>8.5</v>
      </c>
      <c r="E136" s="106">
        <v>500</v>
      </c>
      <c r="F136" s="219"/>
      <c r="G136" s="70">
        <f aca="true" t="shared" si="4" ref="G136:G141">D136*F136</f>
        <v>0</v>
      </c>
      <c r="H136" s="46"/>
    </row>
    <row r="137" spans="1:8" s="5" customFormat="1" ht="31.5">
      <c r="A137" s="111" t="s">
        <v>93</v>
      </c>
      <c r="B137" s="108">
        <v>140</v>
      </c>
      <c r="C137" s="109"/>
      <c r="D137" s="93">
        <v>10</v>
      </c>
      <c r="E137" s="108">
        <v>500</v>
      </c>
      <c r="F137" s="109"/>
      <c r="G137" s="110">
        <f t="shared" si="4"/>
        <v>0</v>
      </c>
      <c r="H137" s="80"/>
    </row>
    <row r="138" spans="1:8" s="5" customFormat="1" ht="42">
      <c r="A138" s="74" t="s">
        <v>104</v>
      </c>
      <c r="B138" s="106">
        <v>110</v>
      </c>
      <c r="C138" s="219"/>
      <c r="D138" s="56">
        <v>10.75</v>
      </c>
      <c r="E138" s="106">
        <v>500</v>
      </c>
      <c r="F138" s="219"/>
      <c r="G138" s="70">
        <f t="shared" si="4"/>
        <v>0</v>
      </c>
      <c r="H138" s="80"/>
    </row>
    <row r="139" spans="1:8" s="5" customFormat="1" ht="19.5" customHeight="1">
      <c r="A139" s="111" t="s">
        <v>94</v>
      </c>
      <c r="B139" s="108">
        <v>80</v>
      </c>
      <c r="C139" s="109"/>
      <c r="D139" s="93">
        <v>14.25</v>
      </c>
      <c r="E139" s="108">
        <v>500</v>
      </c>
      <c r="F139" s="109"/>
      <c r="G139" s="110">
        <f t="shared" si="4"/>
        <v>0</v>
      </c>
      <c r="H139" s="80"/>
    </row>
    <row r="140" spans="1:10" s="5" customFormat="1" ht="31.5">
      <c r="A140" s="74" t="s">
        <v>95</v>
      </c>
      <c r="B140" s="106">
        <v>70</v>
      </c>
      <c r="C140" s="219"/>
      <c r="D140" s="56">
        <v>15.5</v>
      </c>
      <c r="E140" s="106">
        <v>500</v>
      </c>
      <c r="F140" s="219"/>
      <c r="G140" s="70">
        <f>D140*F140</f>
        <v>0</v>
      </c>
      <c r="H140" s="80"/>
      <c r="I140" s="52"/>
      <c r="J140" s="52"/>
    </row>
    <row r="141" spans="1:8" s="52" customFormat="1" ht="39.75" customHeight="1">
      <c r="A141" s="111" t="s">
        <v>96</v>
      </c>
      <c r="B141" s="108">
        <v>110</v>
      </c>
      <c r="C141" s="109"/>
      <c r="D141" s="93">
        <v>11.75</v>
      </c>
      <c r="E141" s="108">
        <v>500</v>
      </c>
      <c r="F141" s="109"/>
      <c r="G141" s="110">
        <f t="shared" si="4"/>
        <v>0</v>
      </c>
      <c r="H141" s="80"/>
    </row>
    <row r="142" spans="1:10" s="52" customFormat="1" ht="31.5">
      <c r="A142" s="82" t="s">
        <v>107</v>
      </c>
      <c r="B142" s="221" t="s">
        <v>14</v>
      </c>
      <c r="C142" s="221"/>
      <c r="D142" s="56">
        <v>6</v>
      </c>
      <c r="E142" s="106">
        <v>1000</v>
      </c>
      <c r="F142" s="219"/>
      <c r="G142" s="70">
        <f>D142*F142</f>
        <v>0</v>
      </c>
      <c r="H142" s="80"/>
      <c r="I142" s="5"/>
      <c r="J142" s="5"/>
    </row>
    <row r="143" spans="1:8" s="5" customFormat="1" ht="51" customHeight="1">
      <c r="A143" s="73" t="s">
        <v>5</v>
      </c>
      <c r="B143" s="253" t="s">
        <v>99</v>
      </c>
      <c r="C143" s="254"/>
      <c r="D143" s="235" t="s">
        <v>21</v>
      </c>
      <c r="E143" s="235"/>
      <c r="F143" s="235"/>
      <c r="G143" s="236"/>
      <c r="H143" s="80"/>
    </row>
    <row r="144" spans="1:8" s="5" customFormat="1" ht="53.25" customHeight="1">
      <c r="A144" s="68" t="s">
        <v>18</v>
      </c>
      <c r="B144" s="54" t="s">
        <v>88</v>
      </c>
      <c r="C144" s="54" t="s">
        <v>90</v>
      </c>
      <c r="D144" s="217" t="s">
        <v>23</v>
      </c>
      <c r="E144" s="55" t="s">
        <v>100</v>
      </c>
      <c r="F144" s="55" t="s">
        <v>89</v>
      </c>
      <c r="G144" s="218" t="s">
        <v>23</v>
      </c>
      <c r="H144" s="80"/>
    </row>
    <row r="145" spans="1:10" s="5" customFormat="1" ht="14.25">
      <c r="A145" s="75" t="s">
        <v>82</v>
      </c>
      <c r="B145" s="222" t="s">
        <v>14</v>
      </c>
      <c r="C145" s="223"/>
      <c r="D145" s="220">
        <v>3.8</v>
      </c>
      <c r="E145" s="106">
        <v>1000</v>
      </c>
      <c r="F145" s="219"/>
      <c r="G145" s="70">
        <f aca="true" t="shared" si="5" ref="G145:G152">D145*F145</f>
        <v>0</v>
      </c>
      <c r="H145" s="80"/>
      <c r="I145" s="45"/>
      <c r="J145" s="45"/>
    </row>
    <row r="146" spans="1:10" s="45" customFormat="1" ht="14.25">
      <c r="A146" s="77" t="s">
        <v>83</v>
      </c>
      <c r="B146" s="237" t="s">
        <v>14</v>
      </c>
      <c r="C146" s="223"/>
      <c r="D146" s="91">
        <v>3.8</v>
      </c>
      <c r="E146" s="108">
        <v>1000</v>
      </c>
      <c r="F146" s="109"/>
      <c r="G146" s="72">
        <f t="shared" si="5"/>
        <v>0</v>
      </c>
      <c r="H146" s="46"/>
      <c r="I146" s="53"/>
      <c r="J146" s="53"/>
    </row>
    <row r="147" spans="1:10" s="53" customFormat="1" ht="14.25">
      <c r="A147" s="78" t="s">
        <v>174</v>
      </c>
      <c r="B147" s="222" t="s">
        <v>14</v>
      </c>
      <c r="C147" s="223"/>
      <c r="D147" s="220">
        <v>3.8</v>
      </c>
      <c r="E147" s="106">
        <v>1000</v>
      </c>
      <c r="F147" s="219"/>
      <c r="G147" s="70">
        <f t="shared" si="5"/>
        <v>0</v>
      </c>
      <c r="H147" s="46"/>
      <c r="I147" s="5"/>
      <c r="J147" s="5"/>
    </row>
    <row r="148" spans="1:10" s="5" customFormat="1" ht="14.25">
      <c r="A148" s="77" t="s">
        <v>84</v>
      </c>
      <c r="B148" s="94">
        <v>150</v>
      </c>
      <c r="C148" s="95"/>
      <c r="D148" s="96">
        <v>8.5</v>
      </c>
      <c r="E148" s="94">
        <v>500</v>
      </c>
      <c r="F148" s="105"/>
      <c r="G148" s="72">
        <f t="shared" si="5"/>
        <v>0</v>
      </c>
      <c r="H148" s="46"/>
      <c r="I148" s="52"/>
      <c r="J148" s="52"/>
    </row>
    <row r="149" spans="1:8" s="52" customFormat="1" ht="63">
      <c r="A149" s="74" t="s">
        <v>209</v>
      </c>
      <c r="B149" s="106">
        <v>140</v>
      </c>
      <c r="C149" s="219"/>
      <c r="D149" s="56">
        <v>10</v>
      </c>
      <c r="E149" s="106">
        <v>500</v>
      </c>
      <c r="F149" s="219"/>
      <c r="G149" s="70">
        <f t="shared" si="5"/>
        <v>0</v>
      </c>
      <c r="H149" s="80"/>
    </row>
    <row r="150" spans="1:10" s="52" customFormat="1" ht="42">
      <c r="A150" s="76" t="s">
        <v>165</v>
      </c>
      <c r="B150" s="104">
        <v>140</v>
      </c>
      <c r="C150" s="128"/>
      <c r="D150" s="92">
        <v>10</v>
      </c>
      <c r="E150" s="104">
        <v>500</v>
      </c>
      <c r="F150" s="128"/>
      <c r="G150" s="72">
        <f t="shared" si="5"/>
        <v>0</v>
      </c>
      <c r="H150" s="46" t="s">
        <v>87</v>
      </c>
      <c r="I150" s="5"/>
      <c r="J150" s="5"/>
    </row>
    <row r="151" spans="1:8" s="5" customFormat="1" ht="42">
      <c r="A151" s="74" t="s">
        <v>97</v>
      </c>
      <c r="B151" s="106">
        <v>140</v>
      </c>
      <c r="C151" s="219"/>
      <c r="D151" s="56">
        <v>10</v>
      </c>
      <c r="E151" s="106">
        <v>500</v>
      </c>
      <c r="F151" s="219"/>
      <c r="G151" s="70">
        <f t="shared" si="5"/>
        <v>0</v>
      </c>
      <c r="H151" s="80"/>
    </row>
    <row r="152" spans="1:8" s="5" customFormat="1" ht="63">
      <c r="A152" s="76" t="s">
        <v>173</v>
      </c>
      <c r="B152" s="104">
        <v>140</v>
      </c>
      <c r="C152" s="105"/>
      <c r="D152" s="92">
        <v>10</v>
      </c>
      <c r="E152" s="104">
        <v>500</v>
      </c>
      <c r="F152" s="105"/>
      <c r="G152" s="72">
        <f t="shared" si="5"/>
        <v>0</v>
      </c>
      <c r="H152" s="80"/>
    </row>
    <row r="153" spans="1:10" s="5" customFormat="1" ht="14.25">
      <c r="A153" s="73" t="s">
        <v>5</v>
      </c>
      <c r="B153" s="233" t="s">
        <v>99</v>
      </c>
      <c r="C153" s="234"/>
      <c r="D153" s="235" t="s">
        <v>21</v>
      </c>
      <c r="E153" s="235"/>
      <c r="F153" s="235"/>
      <c r="G153" s="236"/>
      <c r="H153" s="46"/>
      <c r="I153" s="52"/>
      <c r="J153" s="52"/>
    </row>
    <row r="154" spans="1:10" s="52" customFormat="1" ht="51" customHeight="1">
      <c r="A154" s="68" t="s">
        <v>61</v>
      </c>
      <c r="B154" s="54" t="s">
        <v>88</v>
      </c>
      <c r="C154" s="54" t="s">
        <v>90</v>
      </c>
      <c r="D154" s="217" t="s">
        <v>23</v>
      </c>
      <c r="E154" s="135" t="s">
        <v>100</v>
      </c>
      <c r="F154" s="55" t="s">
        <v>89</v>
      </c>
      <c r="G154" s="218" t="s">
        <v>23</v>
      </c>
      <c r="H154" s="80"/>
      <c r="I154" s="5"/>
      <c r="J154" s="5"/>
    </row>
    <row r="155" spans="1:10" s="5" customFormat="1" ht="14.25">
      <c r="A155" s="112" t="s">
        <v>60</v>
      </c>
      <c r="B155" s="94">
        <v>120</v>
      </c>
      <c r="C155" s="109"/>
      <c r="D155" s="96">
        <v>9.5</v>
      </c>
      <c r="E155" s="108">
        <v>400</v>
      </c>
      <c r="F155" s="109"/>
      <c r="G155" s="110">
        <f aca="true" t="shared" si="6" ref="G155:G172">D155*F155</f>
        <v>0</v>
      </c>
      <c r="H155" s="46"/>
      <c r="I155" s="52"/>
      <c r="J155" s="52"/>
    </row>
    <row r="156" spans="1:10" s="52" customFormat="1" ht="14.25">
      <c r="A156" s="75" t="s">
        <v>161</v>
      </c>
      <c r="B156" s="19">
        <v>120</v>
      </c>
      <c r="C156" s="219"/>
      <c r="D156" s="50">
        <v>9.5</v>
      </c>
      <c r="E156" s="106">
        <v>400</v>
      </c>
      <c r="F156" s="219"/>
      <c r="G156" s="70">
        <f t="shared" si="6"/>
        <v>0</v>
      </c>
      <c r="H156" s="46"/>
      <c r="I156" s="4"/>
      <c r="J156" s="4"/>
    </row>
    <row r="157" spans="1:10" s="4" customFormat="1" ht="14.25">
      <c r="A157" s="112" t="s">
        <v>62</v>
      </c>
      <c r="B157" s="94">
        <v>120</v>
      </c>
      <c r="C157" s="109"/>
      <c r="D157" s="96">
        <v>9.5</v>
      </c>
      <c r="E157" s="108">
        <v>400</v>
      </c>
      <c r="F157" s="109"/>
      <c r="G157" s="110">
        <f t="shared" si="6"/>
        <v>0</v>
      </c>
      <c r="H157" s="46"/>
      <c r="I157" s="52"/>
      <c r="J157" s="52"/>
    </row>
    <row r="158" spans="1:10" s="52" customFormat="1" ht="14.25">
      <c r="A158" s="75" t="s">
        <v>109</v>
      </c>
      <c r="B158" s="19">
        <v>120</v>
      </c>
      <c r="C158" s="219"/>
      <c r="D158" s="50">
        <v>9.5</v>
      </c>
      <c r="E158" s="106">
        <v>400</v>
      </c>
      <c r="F158" s="219"/>
      <c r="G158" s="70">
        <f t="shared" si="6"/>
        <v>0</v>
      </c>
      <c r="H158" s="46"/>
      <c r="I158" s="4"/>
      <c r="J158" s="4"/>
    </row>
    <row r="159" spans="1:8" s="4" customFormat="1" ht="12.75">
      <c r="A159" s="112" t="s">
        <v>63</v>
      </c>
      <c r="B159" s="94">
        <v>120</v>
      </c>
      <c r="C159" s="109"/>
      <c r="D159" s="96">
        <v>5.5</v>
      </c>
      <c r="E159" s="108">
        <v>200</v>
      </c>
      <c r="F159" s="109"/>
      <c r="G159" s="110">
        <f t="shared" si="6"/>
        <v>0</v>
      </c>
      <c r="H159" s="46"/>
    </row>
    <row r="160" spans="1:10" s="4" customFormat="1" ht="14.25" customHeight="1">
      <c r="A160" s="75" t="s">
        <v>70</v>
      </c>
      <c r="B160" s="221" t="s">
        <v>14</v>
      </c>
      <c r="C160" s="221"/>
      <c r="D160" s="50">
        <v>14.5</v>
      </c>
      <c r="E160" s="106">
        <v>200</v>
      </c>
      <c r="F160" s="219"/>
      <c r="G160" s="70">
        <f t="shared" si="6"/>
        <v>0</v>
      </c>
      <c r="H160" s="46"/>
      <c r="I160" s="52"/>
      <c r="J160" s="52"/>
    </row>
    <row r="161" spans="1:10" s="52" customFormat="1" ht="14.25" customHeight="1">
      <c r="A161" s="112" t="s">
        <v>67</v>
      </c>
      <c r="B161" s="238" t="s">
        <v>14</v>
      </c>
      <c r="C161" s="238"/>
      <c r="D161" s="96">
        <v>14.5</v>
      </c>
      <c r="E161" s="108">
        <v>200</v>
      </c>
      <c r="F161" s="109"/>
      <c r="G161" s="110">
        <f t="shared" si="6"/>
        <v>0</v>
      </c>
      <c r="H161" s="46"/>
      <c r="I161" s="4"/>
      <c r="J161" s="4"/>
    </row>
    <row r="162" spans="1:10" s="4" customFormat="1" ht="14.25" customHeight="1">
      <c r="A162" s="75" t="s">
        <v>71</v>
      </c>
      <c r="B162" s="221" t="s">
        <v>14</v>
      </c>
      <c r="C162" s="221"/>
      <c r="D162" s="50">
        <v>13.5</v>
      </c>
      <c r="E162" s="106">
        <v>200</v>
      </c>
      <c r="F162" s="219"/>
      <c r="G162" s="70">
        <f t="shared" si="6"/>
        <v>0</v>
      </c>
      <c r="H162" s="46"/>
      <c r="I162" s="52"/>
      <c r="J162" s="52"/>
    </row>
    <row r="163" spans="1:8" s="52" customFormat="1" ht="14.25" customHeight="1">
      <c r="A163" s="112" t="s">
        <v>68</v>
      </c>
      <c r="B163" s="94">
        <v>50</v>
      </c>
      <c r="C163" s="109"/>
      <c r="D163" s="96">
        <v>9</v>
      </c>
      <c r="E163" s="108">
        <v>200</v>
      </c>
      <c r="F163" s="109"/>
      <c r="G163" s="110">
        <f t="shared" si="6"/>
        <v>0</v>
      </c>
      <c r="H163" s="46"/>
    </row>
    <row r="164" spans="1:10" s="52" customFormat="1" ht="14.25" customHeight="1">
      <c r="A164" s="75" t="s">
        <v>69</v>
      </c>
      <c r="B164" s="19">
        <v>50</v>
      </c>
      <c r="C164" s="219"/>
      <c r="D164" s="50">
        <v>8.5</v>
      </c>
      <c r="E164" s="106">
        <v>200</v>
      </c>
      <c r="F164" s="219"/>
      <c r="G164" s="70">
        <f t="shared" si="6"/>
        <v>0</v>
      </c>
      <c r="H164" s="46"/>
      <c r="I164" s="4"/>
      <c r="J164" s="4"/>
    </row>
    <row r="165" spans="1:10" s="4" customFormat="1" ht="14.25" customHeight="1">
      <c r="A165" s="112" t="s">
        <v>72</v>
      </c>
      <c r="B165" s="94">
        <v>50</v>
      </c>
      <c r="C165" s="109"/>
      <c r="D165" s="96">
        <v>9.5</v>
      </c>
      <c r="E165" s="108">
        <v>200</v>
      </c>
      <c r="F165" s="109"/>
      <c r="G165" s="110">
        <f t="shared" si="6"/>
        <v>0</v>
      </c>
      <c r="H165" s="46"/>
      <c r="I165" s="52"/>
      <c r="J165" s="52"/>
    </row>
    <row r="166" spans="1:10" s="52" customFormat="1" ht="14.25" customHeight="1">
      <c r="A166" s="75" t="s">
        <v>108</v>
      </c>
      <c r="B166" s="19">
        <v>50</v>
      </c>
      <c r="C166" s="219"/>
      <c r="D166" s="50">
        <v>9.5</v>
      </c>
      <c r="E166" s="106">
        <v>200</v>
      </c>
      <c r="F166" s="219"/>
      <c r="G166" s="70">
        <f t="shared" si="6"/>
        <v>0</v>
      </c>
      <c r="H166" s="46"/>
      <c r="I166" s="4"/>
      <c r="J166" s="4"/>
    </row>
    <row r="167" spans="1:8" s="52" customFormat="1" ht="14.25" customHeight="1">
      <c r="A167" s="77" t="s">
        <v>163</v>
      </c>
      <c r="B167" s="113">
        <v>70</v>
      </c>
      <c r="C167" s="105"/>
      <c r="D167" s="114">
        <v>12</v>
      </c>
      <c r="E167" s="104">
        <v>300</v>
      </c>
      <c r="F167" s="105"/>
      <c r="G167" s="72">
        <f t="shared" si="6"/>
        <v>0</v>
      </c>
      <c r="H167" s="46"/>
    </row>
    <row r="168" spans="1:8" s="52" customFormat="1" ht="14.25" customHeight="1">
      <c r="A168" s="75" t="s">
        <v>164</v>
      </c>
      <c r="B168" s="19">
        <v>70</v>
      </c>
      <c r="C168" s="219"/>
      <c r="D168" s="50">
        <v>12</v>
      </c>
      <c r="E168" s="106">
        <v>300</v>
      </c>
      <c r="F168" s="219"/>
      <c r="G168" s="70">
        <f t="shared" si="6"/>
        <v>0</v>
      </c>
      <c r="H168" s="46"/>
    </row>
    <row r="169" spans="1:8" s="52" customFormat="1" ht="14.25" customHeight="1">
      <c r="A169" s="77" t="s">
        <v>213</v>
      </c>
      <c r="B169" s="113">
        <v>50</v>
      </c>
      <c r="C169" s="105"/>
      <c r="D169" s="114">
        <v>11</v>
      </c>
      <c r="E169" s="104">
        <v>200</v>
      </c>
      <c r="F169" s="105"/>
      <c r="G169" s="72">
        <f t="shared" si="6"/>
        <v>0</v>
      </c>
      <c r="H169" s="47"/>
    </row>
    <row r="170" spans="1:8" s="52" customFormat="1" ht="14.25" customHeight="1">
      <c r="A170" s="75" t="s">
        <v>214</v>
      </c>
      <c r="B170" s="19">
        <v>50</v>
      </c>
      <c r="C170" s="219"/>
      <c r="D170" s="50">
        <v>11</v>
      </c>
      <c r="E170" s="106">
        <v>200</v>
      </c>
      <c r="F170" s="219"/>
      <c r="G170" s="70">
        <f t="shared" si="6"/>
        <v>0</v>
      </c>
      <c r="H170" s="46"/>
    </row>
    <row r="171" spans="1:8" s="5" customFormat="1" ht="14.25">
      <c r="A171" s="77" t="s">
        <v>212</v>
      </c>
      <c r="B171" s="113">
        <v>50</v>
      </c>
      <c r="C171" s="105"/>
      <c r="D171" s="114">
        <v>11</v>
      </c>
      <c r="E171" s="104">
        <v>200</v>
      </c>
      <c r="F171" s="105"/>
      <c r="G171" s="72">
        <f t="shared" si="6"/>
        <v>0</v>
      </c>
      <c r="H171" s="46"/>
    </row>
    <row r="172" spans="1:8" s="5" customFormat="1" ht="14.25">
      <c r="A172" s="75" t="s">
        <v>217</v>
      </c>
      <c r="B172" s="19">
        <v>100</v>
      </c>
      <c r="C172" s="219"/>
      <c r="D172" s="50">
        <v>14</v>
      </c>
      <c r="E172" s="106">
        <v>500</v>
      </c>
      <c r="F172" s="219"/>
      <c r="G172" s="70">
        <f t="shared" si="6"/>
        <v>0</v>
      </c>
      <c r="H172" s="46"/>
    </row>
    <row r="173" spans="1:8" s="5" customFormat="1" ht="15" hidden="1">
      <c r="A173" s="73" t="s">
        <v>5</v>
      </c>
      <c r="B173" s="253" t="s">
        <v>99</v>
      </c>
      <c r="C173" s="254"/>
      <c r="D173" s="255" t="s">
        <v>21</v>
      </c>
      <c r="E173" s="256"/>
      <c r="F173" s="256"/>
      <c r="G173" s="257"/>
      <c r="H173" s="3"/>
    </row>
    <row r="174" spans="1:8" s="5" customFormat="1" ht="24">
      <c r="A174" s="68" t="s">
        <v>19</v>
      </c>
      <c r="B174" s="54" t="s">
        <v>88</v>
      </c>
      <c r="C174" s="54" t="s">
        <v>90</v>
      </c>
      <c r="D174" s="217" t="s">
        <v>23</v>
      </c>
      <c r="E174" s="55" t="s">
        <v>100</v>
      </c>
      <c r="F174" s="55" t="s">
        <v>89</v>
      </c>
      <c r="G174" s="218" t="s">
        <v>23</v>
      </c>
      <c r="H174" s="46"/>
    </row>
    <row r="175" spans="1:10" s="5" customFormat="1" ht="14.25">
      <c r="A175" s="112" t="s">
        <v>65</v>
      </c>
      <c r="B175" s="94">
        <v>70</v>
      </c>
      <c r="C175" s="109"/>
      <c r="D175" s="96">
        <v>15</v>
      </c>
      <c r="E175" s="108">
        <v>400</v>
      </c>
      <c r="F175" s="109"/>
      <c r="G175" s="110">
        <f>D175*F175</f>
        <v>0</v>
      </c>
      <c r="H175" s="46"/>
      <c r="I175" s="17"/>
      <c r="J175" s="17"/>
    </row>
    <row r="176" spans="1:10" s="17" customFormat="1" ht="14.25">
      <c r="A176" s="75" t="s">
        <v>86</v>
      </c>
      <c r="B176" s="19">
        <v>100</v>
      </c>
      <c r="C176" s="130"/>
      <c r="D176" s="50">
        <v>13</v>
      </c>
      <c r="E176" s="106">
        <v>500</v>
      </c>
      <c r="F176" s="130"/>
      <c r="G176" s="70">
        <f>D176*F176</f>
        <v>0</v>
      </c>
      <c r="H176" s="46"/>
      <c r="I176" s="4"/>
      <c r="J176" s="4"/>
    </row>
    <row r="177" spans="1:8" s="4" customFormat="1" ht="12.75">
      <c r="A177" s="68" t="s">
        <v>19</v>
      </c>
      <c r="B177" s="233" t="s">
        <v>20</v>
      </c>
      <c r="C177" s="234"/>
      <c r="D177" s="255" t="s">
        <v>22</v>
      </c>
      <c r="E177" s="256"/>
      <c r="F177" s="258"/>
      <c r="G177" s="218" t="s">
        <v>23</v>
      </c>
      <c r="H177" s="46"/>
    </row>
    <row r="178" spans="1:10" s="4" customFormat="1" ht="15">
      <c r="A178" s="112" t="s">
        <v>218</v>
      </c>
      <c r="B178" s="250">
        <v>11</v>
      </c>
      <c r="C178" s="250"/>
      <c r="D178" s="251"/>
      <c r="E178" s="251"/>
      <c r="F178" s="251"/>
      <c r="G178" s="110">
        <f aca="true" t="shared" si="7" ref="G178:G187">B178*D178</f>
        <v>0</v>
      </c>
      <c r="H178" s="47"/>
      <c r="I178" s="3"/>
      <c r="J178" s="3"/>
    </row>
    <row r="179" spans="1:8" s="3" customFormat="1" ht="15">
      <c r="A179" s="75" t="s">
        <v>219</v>
      </c>
      <c r="B179" s="252">
        <v>56</v>
      </c>
      <c r="C179" s="252"/>
      <c r="D179" s="249"/>
      <c r="E179" s="249"/>
      <c r="F179" s="249"/>
      <c r="G179" s="70">
        <f t="shared" si="7"/>
        <v>0</v>
      </c>
      <c r="H179" s="80"/>
    </row>
    <row r="180" spans="1:8" s="3" customFormat="1" ht="14.25" customHeight="1">
      <c r="A180" s="112" t="s">
        <v>220</v>
      </c>
      <c r="B180" s="250">
        <v>56</v>
      </c>
      <c r="C180" s="250"/>
      <c r="D180" s="251"/>
      <c r="E180" s="251"/>
      <c r="F180" s="251"/>
      <c r="G180" s="110">
        <f>B180*D180</f>
        <v>0</v>
      </c>
      <c r="H180" s="47"/>
    </row>
    <row r="181" spans="1:10" s="3" customFormat="1" ht="14.25" customHeight="1">
      <c r="A181" s="75" t="s">
        <v>170</v>
      </c>
      <c r="B181" s="252">
        <v>11</v>
      </c>
      <c r="C181" s="252"/>
      <c r="D181" s="249"/>
      <c r="E181" s="249"/>
      <c r="F181" s="249"/>
      <c r="G181" s="70">
        <f t="shared" si="7"/>
        <v>0</v>
      </c>
      <c r="H181" s="47"/>
      <c r="I181" s="6"/>
      <c r="J181" s="6"/>
    </row>
    <row r="182" spans="1:8" s="6" customFormat="1" ht="14.25">
      <c r="A182" s="112" t="s">
        <v>176</v>
      </c>
      <c r="B182" s="250">
        <v>56</v>
      </c>
      <c r="C182" s="250"/>
      <c r="D182" s="251"/>
      <c r="E182" s="251"/>
      <c r="F182" s="251"/>
      <c r="G182" s="110">
        <f t="shared" si="7"/>
        <v>0</v>
      </c>
      <c r="H182" s="46"/>
    </row>
    <row r="183" spans="1:8" s="6" customFormat="1" ht="14.25">
      <c r="A183" s="75" t="s">
        <v>204</v>
      </c>
      <c r="B183" s="252">
        <v>9.5</v>
      </c>
      <c r="C183" s="252"/>
      <c r="D183" s="249"/>
      <c r="E183" s="249"/>
      <c r="F183" s="249"/>
      <c r="G183" s="70">
        <f t="shared" si="7"/>
        <v>0</v>
      </c>
      <c r="H183" s="46"/>
    </row>
    <row r="184" spans="1:8" s="6" customFormat="1" ht="14.25">
      <c r="A184" s="112" t="s">
        <v>177</v>
      </c>
      <c r="B184" s="250">
        <v>27</v>
      </c>
      <c r="C184" s="250"/>
      <c r="D184" s="251"/>
      <c r="E184" s="251"/>
      <c r="F184" s="251"/>
      <c r="G184" s="110">
        <f t="shared" si="7"/>
        <v>0</v>
      </c>
      <c r="H184" s="47"/>
    </row>
    <row r="185" spans="1:8" s="6" customFormat="1" ht="14.25" customHeight="1">
      <c r="A185" s="75" t="s">
        <v>171</v>
      </c>
      <c r="B185" s="252">
        <v>11</v>
      </c>
      <c r="C185" s="252"/>
      <c r="D185" s="249"/>
      <c r="E185" s="249"/>
      <c r="F185" s="249"/>
      <c r="G185" s="70">
        <f t="shared" si="7"/>
        <v>0</v>
      </c>
      <c r="H185" s="47"/>
    </row>
    <row r="186" spans="1:8" s="6" customFormat="1" ht="14.25" customHeight="1">
      <c r="A186" s="112" t="s">
        <v>178</v>
      </c>
      <c r="B186" s="250">
        <v>56</v>
      </c>
      <c r="C186" s="250"/>
      <c r="D186" s="251"/>
      <c r="E186" s="251"/>
      <c r="F186" s="251"/>
      <c r="G186" s="110">
        <f t="shared" si="7"/>
        <v>0</v>
      </c>
      <c r="H186" s="47"/>
    </row>
    <row r="187" spans="1:8" s="6" customFormat="1" ht="14.25" customHeight="1">
      <c r="A187" s="75" t="s">
        <v>175</v>
      </c>
      <c r="B187" s="252">
        <v>12</v>
      </c>
      <c r="C187" s="252"/>
      <c r="D187" s="249"/>
      <c r="E187" s="249"/>
      <c r="F187" s="249"/>
      <c r="G187" s="70">
        <f t="shared" si="7"/>
        <v>0</v>
      </c>
      <c r="H187" s="47"/>
    </row>
    <row r="188" spans="1:8" s="6" customFormat="1" ht="14.25" customHeight="1">
      <c r="A188" s="68" t="s">
        <v>51</v>
      </c>
      <c r="B188" s="233" t="s">
        <v>46</v>
      </c>
      <c r="C188" s="234"/>
      <c r="D188" s="255" t="s">
        <v>50</v>
      </c>
      <c r="E188" s="256"/>
      <c r="F188" s="258"/>
      <c r="G188" s="218" t="s">
        <v>23</v>
      </c>
      <c r="H188" s="47"/>
    </row>
    <row r="189" spans="1:8" s="6" customFormat="1" ht="14.25" customHeight="1">
      <c r="A189" s="112" t="s">
        <v>47</v>
      </c>
      <c r="B189" s="250">
        <v>0.1</v>
      </c>
      <c r="C189" s="250"/>
      <c r="D189" s="251"/>
      <c r="E189" s="251"/>
      <c r="F189" s="251"/>
      <c r="G189" s="110">
        <f>D189*B189</f>
        <v>0</v>
      </c>
      <c r="H189" s="47"/>
    </row>
    <row r="190" spans="1:8" s="6" customFormat="1" ht="14.25" customHeight="1">
      <c r="A190" s="75" t="s">
        <v>48</v>
      </c>
      <c r="B190" s="252">
        <v>0.15</v>
      </c>
      <c r="C190" s="252"/>
      <c r="D190" s="249"/>
      <c r="E190" s="249"/>
      <c r="F190" s="249"/>
      <c r="G190" s="70">
        <f>D190*B190</f>
        <v>0</v>
      </c>
      <c r="H190" s="47"/>
    </row>
    <row r="191" spans="1:8" s="6" customFormat="1" ht="14.25" customHeight="1">
      <c r="A191" s="112" t="s">
        <v>49</v>
      </c>
      <c r="B191" s="250">
        <v>0.2</v>
      </c>
      <c r="C191" s="250"/>
      <c r="D191" s="251"/>
      <c r="E191" s="251"/>
      <c r="F191" s="251"/>
      <c r="G191" s="110">
        <f>D191*B191</f>
        <v>0</v>
      </c>
      <c r="H191" s="47"/>
    </row>
    <row r="192" spans="1:8" s="6" customFormat="1" ht="21" customHeight="1" thickBot="1">
      <c r="A192" s="292" t="s">
        <v>85</v>
      </c>
      <c r="B192" s="293">
        <v>0.25</v>
      </c>
      <c r="C192" s="293"/>
      <c r="D192" s="294"/>
      <c r="E192" s="294"/>
      <c r="F192" s="294"/>
      <c r="G192" s="295">
        <f>D192*B192</f>
        <v>0</v>
      </c>
      <c r="H192" s="47"/>
    </row>
    <row r="193" spans="1:8" s="6" customFormat="1" ht="15" thickBot="1">
      <c r="A193" s="20"/>
      <c r="B193" s="115" t="s">
        <v>105</v>
      </c>
      <c r="C193" s="21">
        <f>SUM(C54:C76,C79:C109,C112:C132,C136:C141,C145:C152,C155:C172,C175:C176)</f>
        <v>0</v>
      </c>
      <c r="D193" s="22"/>
      <c r="E193" s="22"/>
      <c r="F193" s="23" t="s">
        <v>24</v>
      </c>
      <c r="G193" s="24">
        <f>SUM(G20:G51,G54:G76,G79:G109,G112:G133,G136:G142,G145:G152,G155:G172,G175:G176,G178:G187,G189:G192)</f>
        <v>0</v>
      </c>
      <c r="H193" s="47"/>
    </row>
    <row r="194" spans="1:8" s="6" customFormat="1" ht="15" thickBot="1" thickTop="1">
      <c r="A194" s="20"/>
      <c r="B194" s="115" t="s">
        <v>106</v>
      </c>
      <c r="C194" s="116">
        <f>ROUNDDOWN(C193/3,0)*10+ROUNDUP((ROUNDDOWN(C193/3,2)-ROUNDDOWN(C193/3,0))*3,0)*3.8</f>
        <v>0</v>
      </c>
      <c r="D194" s="22"/>
      <c r="E194" s="22"/>
      <c r="F194" s="20"/>
      <c r="G194" s="25"/>
      <c r="H194" s="47"/>
    </row>
    <row r="195" spans="1:8" s="6" customFormat="1" ht="31.5" thickBot="1">
      <c r="A195" s="58" t="s">
        <v>25</v>
      </c>
      <c r="B195" s="26"/>
      <c r="C195" s="26"/>
      <c r="D195" s="259">
        <f>SUM(C194,G193)</f>
        <v>0</v>
      </c>
      <c r="E195" s="259"/>
      <c r="F195" s="259"/>
      <c r="G195" s="260"/>
      <c r="H195" s="47"/>
    </row>
    <row r="196" spans="1:8" s="6" customFormat="1" ht="14.25">
      <c r="A196" s="27"/>
      <c r="B196" s="27"/>
      <c r="C196" s="27"/>
      <c r="D196" s="27"/>
      <c r="E196" s="27"/>
      <c r="F196" s="27"/>
      <c r="G196" s="27"/>
      <c r="H196" s="47"/>
    </row>
    <row r="197" spans="1:8" s="6" customFormat="1" ht="14.25" customHeight="1">
      <c r="A197" s="34" t="s">
        <v>26</v>
      </c>
      <c r="B197" s="35"/>
      <c r="C197" s="35"/>
      <c r="D197" s="35"/>
      <c r="E197" s="35"/>
      <c r="F197" s="35"/>
      <c r="G197" s="35"/>
      <c r="H197" s="47"/>
    </row>
    <row r="198" spans="1:8" s="6" customFormat="1" ht="15">
      <c r="A198" s="34" t="s">
        <v>34</v>
      </c>
      <c r="B198" s="35"/>
      <c r="C198" s="35"/>
      <c r="D198" s="35"/>
      <c r="E198" s="35"/>
      <c r="F198" s="35"/>
      <c r="G198" s="35"/>
      <c r="H198" s="47"/>
    </row>
    <row r="199" spans="1:10" s="6" customFormat="1" ht="15">
      <c r="A199" s="34" t="s">
        <v>35</v>
      </c>
      <c r="B199" s="35"/>
      <c r="C199" s="35"/>
      <c r="D199" s="35"/>
      <c r="E199" s="35"/>
      <c r="F199" s="35"/>
      <c r="G199" s="35"/>
      <c r="H199" s="44"/>
      <c r="I199" s="3"/>
      <c r="J199" s="3"/>
    </row>
    <row r="200" spans="1:8" s="3" customFormat="1" ht="15">
      <c r="A200" s="34" t="s">
        <v>36</v>
      </c>
      <c r="B200" s="35"/>
      <c r="C200" s="35"/>
      <c r="D200" s="35"/>
      <c r="E200" s="35"/>
      <c r="F200" s="35"/>
      <c r="G200" s="35"/>
      <c r="H200" s="44"/>
    </row>
    <row r="201" spans="1:8" s="3" customFormat="1" ht="15">
      <c r="A201" s="35"/>
      <c r="B201" s="35"/>
      <c r="C201" s="35"/>
      <c r="D201" s="35"/>
      <c r="E201" s="35"/>
      <c r="F201" s="35"/>
      <c r="G201" s="35"/>
      <c r="H201" s="44"/>
    </row>
    <row r="202" spans="1:10" s="3" customFormat="1" ht="15">
      <c r="A202" s="38" t="s">
        <v>27</v>
      </c>
      <c r="B202" s="117"/>
      <c r="C202" s="117"/>
      <c r="D202" s="27"/>
      <c r="E202" s="27"/>
      <c r="F202" s="27"/>
      <c r="G202" s="27"/>
      <c r="H202" s="44"/>
      <c r="I202"/>
      <c r="J202"/>
    </row>
    <row r="203" spans="1:8" ht="14.25">
      <c r="A203" s="37" t="s">
        <v>75</v>
      </c>
      <c r="B203" s="117"/>
      <c r="C203" s="117"/>
      <c r="D203" s="27"/>
      <c r="E203" s="27"/>
      <c r="F203" s="27"/>
      <c r="G203" s="27"/>
      <c r="H203" s="44"/>
    </row>
    <row r="204" spans="1:8" ht="14.25">
      <c r="A204" s="37" t="s">
        <v>80</v>
      </c>
      <c r="B204" s="117"/>
      <c r="C204" s="117"/>
      <c r="D204" s="27"/>
      <c r="E204" s="27"/>
      <c r="F204" s="27"/>
      <c r="G204" s="27"/>
      <c r="H204" s="44"/>
    </row>
    <row r="205" spans="1:8" ht="14.25">
      <c r="A205" s="37" t="s">
        <v>98</v>
      </c>
      <c r="B205" s="117"/>
      <c r="C205" s="117"/>
      <c r="D205" s="27"/>
      <c r="E205" s="27"/>
      <c r="F205" s="27"/>
      <c r="G205" s="27"/>
      <c r="H205" s="44"/>
    </row>
    <row r="206" spans="1:8" ht="14.25">
      <c r="A206" s="37"/>
      <c r="B206" s="117"/>
      <c r="C206" s="117"/>
      <c r="D206" s="27"/>
      <c r="E206" s="27"/>
      <c r="F206" s="27"/>
      <c r="G206" s="27"/>
      <c r="H206" s="44"/>
    </row>
    <row r="207" spans="1:8" ht="14.25">
      <c r="A207" s="38" t="s">
        <v>28</v>
      </c>
      <c r="B207" s="117"/>
      <c r="C207" s="117"/>
      <c r="D207" s="27"/>
      <c r="E207" s="27"/>
      <c r="F207" s="27"/>
      <c r="G207" s="27"/>
      <c r="H207" s="44"/>
    </row>
    <row r="208" spans="1:8" ht="14.25">
      <c r="A208" s="37" t="s">
        <v>29</v>
      </c>
      <c r="B208" s="117"/>
      <c r="C208" s="117"/>
      <c r="D208" s="27"/>
      <c r="E208" s="27"/>
      <c r="F208" s="27"/>
      <c r="G208" s="27"/>
      <c r="H208" s="44"/>
    </row>
    <row r="209" spans="1:8" ht="14.25">
      <c r="A209" s="37" t="s">
        <v>76</v>
      </c>
      <c r="B209" s="118"/>
      <c r="C209" s="118"/>
      <c r="D209" s="118"/>
      <c r="E209" s="118"/>
      <c r="F209" s="27"/>
      <c r="G209" s="27"/>
      <c r="H209" s="44"/>
    </row>
    <row r="210" spans="1:8" ht="14.25">
      <c r="A210" s="37" t="s">
        <v>77</v>
      </c>
      <c r="B210" s="118"/>
      <c r="C210" s="118"/>
      <c r="D210" s="118"/>
      <c r="E210" s="118"/>
      <c r="F210" s="27"/>
      <c r="G210" s="27"/>
      <c r="H210" s="44"/>
    </row>
    <row r="211" spans="1:8" ht="14.25">
      <c r="A211" s="37"/>
      <c r="B211" s="118"/>
      <c r="C211" s="118"/>
      <c r="D211" s="118"/>
      <c r="E211" s="118"/>
      <c r="F211" s="27"/>
      <c r="G211" s="27"/>
      <c r="H211" s="44"/>
    </row>
    <row r="212" spans="1:8" ht="14.25">
      <c r="A212" s="40" t="s">
        <v>30</v>
      </c>
      <c r="B212" s="118"/>
      <c r="C212" s="118"/>
      <c r="D212" s="118"/>
      <c r="E212" s="118"/>
      <c r="F212" s="27"/>
      <c r="G212" s="27"/>
      <c r="H212" s="44"/>
    </row>
    <row r="213" spans="1:8" ht="14.25">
      <c r="A213" s="40"/>
      <c r="B213" s="118"/>
      <c r="C213" s="118"/>
      <c r="D213" s="118"/>
      <c r="E213" s="118"/>
      <c r="F213" s="27"/>
      <c r="G213" s="27"/>
      <c r="H213" s="44"/>
    </row>
    <row r="214" spans="1:8" ht="14.25">
      <c r="A214" s="38" t="s">
        <v>31</v>
      </c>
      <c r="B214" s="118"/>
      <c r="C214" s="118"/>
      <c r="D214" s="118"/>
      <c r="E214" s="118"/>
      <c r="F214" s="27"/>
      <c r="G214" s="27"/>
      <c r="H214" s="44"/>
    </row>
    <row r="215" spans="1:8" ht="14.25">
      <c r="A215" s="37" t="s">
        <v>37</v>
      </c>
      <c r="B215" s="118"/>
      <c r="C215" s="118"/>
      <c r="D215" s="118"/>
      <c r="E215" s="118"/>
      <c r="F215" s="27"/>
      <c r="G215" s="27"/>
      <c r="H215" s="44"/>
    </row>
    <row r="216" spans="1:7" ht="14.25">
      <c r="A216" s="37" t="s">
        <v>38</v>
      </c>
      <c r="B216" s="118"/>
      <c r="C216" s="118"/>
      <c r="D216" s="118"/>
      <c r="E216" s="118"/>
      <c r="F216" s="27"/>
      <c r="G216" s="27"/>
    </row>
    <row r="217" spans="1:7" ht="15">
      <c r="A217" s="37" t="s">
        <v>39</v>
      </c>
      <c r="B217" s="118"/>
      <c r="C217" s="118"/>
      <c r="D217" s="118"/>
      <c r="E217" s="118"/>
      <c r="F217" s="27"/>
      <c r="G217" s="27"/>
    </row>
    <row r="218" spans="1:7" ht="14.25">
      <c r="A218" s="27"/>
      <c r="B218" s="27"/>
      <c r="C218" s="27"/>
      <c r="D218" s="27"/>
      <c r="E218" s="27"/>
      <c r="F218" s="27"/>
      <c r="G218" s="27"/>
    </row>
    <row r="219" spans="1:7" ht="25.5">
      <c r="A219" s="41" t="s">
        <v>32</v>
      </c>
      <c r="B219" s="42"/>
      <c r="C219" s="42"/>
      <c r="D219" s="42"/>
      <c r="E219" s="42"/>
      <c r="F219" s="43"/>
      <c r="G219" s="43"/>
    </row>
    <row r="220" spans="1:7" ht="14.25">
      <c r="A220" s="37"/>
      <c r="B220" s="39"/>
      <c r="C220" s="39"/>
      <c r="D220" s="39"/>
      <c r="E220" s="39"/>
      <c r="F220" s="36"/>
      <c r="G220" s="36"/>
    </row>
    <row r="221" spans="1:7" ht="14.25">
      <c r="A221" s="37"/>
      <c r="B221" s="39"/>
      <c r="C221" s="39"/>
      <c r="D221" s="39"/>
      <c r="E221" s="39"/>
      <c r="F221" s="36"/>
      <c r="G221" s="36"/>
    </row>
    <row r="222" spans="1:7" ht="14.25">
      <c r="A222" s="37"/>
      <c r="B222" s="39"/>
      <c r="C222" s="39"/>
      <c r="D222" s="39"/>
      <c r="E222" s="39"/>
      <c r="F222" s="36"/>
      <c r="G222" s="36"/>
    </row>
    <row r="223" spans="1:7" ht="14.25">
      <c r="A223" s="36"/>
      <c r="B223" s="36"/>
      <c r="C223" s="36"/>
      <c r="D223" s="36"/>
      <c r="E223" s="36"/>
      <c r="F223" s="36"/>
      <c r="G223" s="36"/>
    </row>
    <row r="224" spans="1:7" ht="25.5">
      <c r="A224" s="41"/>
      <c r="B224" s="42"/>
      <c r="C224" s="42"/>
      <c r="D224" s="42"/>
      <c r="E224" s="42"/>
      <c r="F224" s="43"/>
      <c r="G224" s="43"/>
    </row>
    <row r="225" spans="1:7" ht="15">
      <c r="A225" s="3"/>
      <c r="B225" s="3"/>
      <c r="C225" s="3"/>
      <c r="D225" s="3"/>
      <c r="E225" s="3"/>
      <c r="F225" s="3"/>
      <c r="G225" s="3"/>
    </row>
  </sheetData>
  <sheetProtection password="9A94" sheet="1" selectLockedCells="1"/>
  <mergeCells count="114">
    <mergeCell ref="B46:E46"/>
    <mergeCell ref="B48:E48"/>
    <mergeCell ref="B49:E49"/>
    <mergeCell ref="B50:E50"/>
    <mergeCell ref="B51:E51"/>
    <mergeCell ref="B47:E47"/>
    <mergeCell ref="B180:C180"/>
    <mergeCell ref="D180:F180"/>
    <mergeCell ref="A18:G18"/>
    <mergeCell ref="B38:E38"/>
    <mergeCell ref="B39:E39"/>
    <mergeCell ref="B43:E43"/>
    <mergeCell ref="B44:E44"/>
    <mergeCell ref="B45:E45"/>
    <mergeCell ref="B42:E42"/>
    <mergeCell ref="B41:E41"/>
    <mergeCell ref="B40:E40"/>
    <mergeCell ref="B35:E35"/>
    <mergeCell ref="B29:E29"/>
    <mergeCell ref="B30:E30"/>
    <mergeCell ref="B31:E31"/>
    <mergeCell ref="B32:E32"/>
    <mergeCell ref="B33:E33"/>
    <mergeCell ref="B34:E34"/>
    <mergeCell ref="D177:F177"/>
    <mergeCell ref="D178:F178"/>
    <mergeCell ref="B178:C178"/>
    <mergeCell ref="B26:E26"/>
    <mergeCell ref="B27:E27"/>
    <mergeCell ref="B28:E28"/>
    <mergeCell ref="D153:G153"/>
    <mergeCell ref="B160:C160"/>
    <mergeCell ref="B36:E36"/>
    <mergeCell ref="B37:E37"/>
    <mergeCell ref="D188:F188"/>
    <mergeCell ref="D190:F190"/>
    <mergeCell ref="D186:F186"/>
    <mergeCell ref="B162:C162"/>
    <mergeCell ref="D195:G195"/>
    <mergeCell ref="B179:C179"/>
    <mergeCell ref="D179:F179"/>
    <mergeCell ref="B182:C182"/>
    <mergeCell ref="D182:F182"/>
    <mergeCell ref="B192:C192"/>
    <mergeCell ref="D185:F185"/>
    <mergeCell ref="B186:C186"/>
    <mergeCell ref="B122:C122"/>
    <mergeCell ref="B125:C125"/>
    <mergeCell ref="B187:C187"/>
    <mergeCell ref="B188:C188"/>
    <mergeCell ref="B129:C129"/>
    <mergeCell ref="B128:C128"/>
    <mergeCell ref="D173:G173"/>
    <mergeCell ref="B177:C177"/>
    <mergeCell ref="D183:F183"/>
    <mergeCell ref="B161:C161"/>
    <mergeCell ref="B173:C173"/>
    <mergeCell ref="B143:C143"/>
    <mergeCell ref="D143:G143"/>
    <mergeCell ref="B153:C153"/>
    <mergeCell ref="B147:C147"/>
    <mergeCell ref="B183:C183"/>
    <mergeCell ref="B181:C181"/>
    <mergeCell ref="D181:F181"/>
    <mergeCell ref="D192:F192"/>
    <mergeCell ref="B189:C189"/>
    <mergeCell ref="D189:F189"/>
    <mergeCell ref="B184:C184"/>
    <mergeCell ref="D184:F184"/>
    <mergeCell ref="D187:F187"/>
    <mergeCell ref="B190:C190"/>
    <mergeCell ref="B191:C191"/>
    <mergeCell ref="D191:F191"/>
    <mergeCell ref="B185:C185"/>
    <mergeCell ref="B14:G14"/>
    <mergeCell ref="B16:G16"/>
    <mergeCell ref="D52:G52"/>
    <mergeCell ref="B131:C131"/>
    <mergeCell ref="B117:C117"/>
    <mergeCell ref="B90:C90"/>
    <mergeCell ref="B110:C110"/>
    <mergeCell ref="D110:G110"/>
    <mergeCell ref="B114:C114"/>
    <mergeCell ref="B23:E23"/>
    <mergeCell ref="B9:G9"/>
    <mergeCell ref="B10:G10"/>
    <mergeCell ref="B11:G11"/>
    <mergeCell ref="B52:C52"/>
    <mergeCell ref="B12:G12"/>
    <mergeCell ref="D77:G77"/>
    <mergeCell ref="A17:G17"/>
    <mergeCell ref="B15:G15"/>
    <mergeCell ref="B25:E25"/>
    <mergeCell ref="B13:G13"/>
    <mergeCell ref="B146:C146"/>
    <mergeCell ref="B116:C116"/>
    <mergeCell ref="B127:C127"/>
    <mergeCell ref="B124:C124"/>
    <mergeCell ref="B118:C118"/>
    <mergeCell ref="B120:C120"/>
    <mergeCell ref="B123:C123"/>
    <mergeCell ref="B126:C126"/>
    <mergeCell ref="B133:C133"/>
    <mergeCell ref="B130:C130"/>
    <mergeCell ref="B142:C142"/>
    <mergeCell ref="B145:C145"/>
    <mergeCell ref="B19:E19"/>
    <mergeCell ref="B20:E20"/>
    <mergeCell ref="B21:E21"/>
    <mergeCell ref="B22:E22"/>
    <mergeCell ref="B77:C77"/>
    <mergeCell ref="D134:G134"/>
    <mergeCell ref="B134:C134"/>
    <mergeCell ref="B24:E24"/>
  </mergeCells>
  <printOptions/>
  <pageMargins left="0.6692913385826772" right="0.2362204724409449" top="0.5511811023622047" bottom="0.3937007874015748" header="0.31496062992125984" footer="0.31496062992125984"/>
  <pageSetup fitToHeight="0" fitToWidth="1" horizontalDpi="600" verticalDpi="600" orientation="portrait" paperSize="9" r:id="rId2"/>
  <rowBreaks count="6" manualBreakCount="6">
    <brk id="26" max="6" man="1"/>
    <brk id="36" max="6" man="1"/>
    <brk id="43" max="6" man="1"/>
    <brk id="89" max="6" man="1"/>
    <brk id="133" max="6" man="1"/>
    <brk id="153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55"/>
  <sheetViews>
    <sheetView zoomScalePageLayoutView="0" workbookViewId="0" topLeftCell="A1">
      <selection activeCell="B9" sqref="B9:G9"/>
    </sheetView>
  </sheetViews>
  <sheetFormatPr defaultColWidth="9.140625" defaultRowHeight="15"/>
  <cols>
    <col min="1" max="1" width="22.8515625" style="7" customWidth="1"/>
    <col min="2" max="7" width="11.421875" style="7" customWidth="1"/>
    <col min="8" max="8" width="9.140625" style="7" customWidth="1"/>
    <col min="10" max="10" width="33.57421875" style="7" bestFit="1" customWidth="1"/>
    <col min="11" max="11" width="11.8515625" style="61" bestFit="1" customWidth="1"/>
    <col min="12" max="12" width="9.140625" style="61" customWidth="1"/>
    <col min="13" max="13" width="8.421875" style="61" bestFit="1" customWidth="1"/>
  </cols>
  <sheetData>
    <row r="1" spans="1:14" s="1" customFormat="1" ht="15.75" customHeight="1" thickBot="1">
      <c r="A1" s="61"/>
      <c r="B1" s="61"/>
      <c r="C1" s="61"/>
      <c r="D1" s="61"/>
      <c r="E1" s="65" t="s">
        <v>40</v>
      </c>
      <c r="F1" s="61"/>
      <c r="G1" s="61"/>
      <c r="H1" s="7"/>
      <c r="J1" s="147" t="s">
        <v>5</v>
      </c>
      <c r="K1" s="148" t="s">
        <v>101</v>
      </c>
      <c r="L1" s="271" t="s">
        <v>92</v>
      </c>
      <c r="M1" s="272"/>
      <c r="N1" s="48"/>
    </row>
    <row r="2" spans="1:14" s="1" customFormat="1" ht="12" customHeight="1">
      <c r="A2" s="61"/>
      <c r="B2" s="61"/>
      <c r="C2" s="61"/>
      <c r="D2" s="61"/>
      <c r="E2" s="66" t="s">
        <v>41</v>
      </c>
      <c r="F2" s="61"/>
      <c r="G2" s="61"/>
      <c r="H2" s="7"/>
      <c r="J2" s="195" t="s">
        <v>6</v>
      </c>
      <c r="K2" s="149" t="s">
        <v>88</v>
      </c>
      <c r="L2" s="150" t="s">
        <v>23</v>
      </c>
      <c r="M2" s="151" t="s">
        <v>100</v>
      </c>
      <c r="N2" s="46"/>
    </row>
    <row r="3" spans="1:14" s="1" customFormat="1" ht="12" customHeight="1">
      <c r="A3" s="61"/>
      <c r="B3" s="61"/>
      <c r="C3" s="61"/>
      <c r="D3" s="61"/>
      <c r="E3" s="66" t="s">
        <v>42</v>
      </c>
      <c r="F3" s="61"/>
      <c r="G3" s="61"/>
      <c r="H3" s="7"/>
      <c r="J3" s="143" t="s">
        <v>110</v>
      </c>
      <c r="K3" s="152">
        <v>130</v>
      </c>
      <c r="L3" s="153">
        <v>9.8</v>
      </c>
      <c r="M3" s="154">
        <v>500</v>
      </c>
      <c r="N3" s="48"/>
    </row>
    <row r="4" spans="1:14" s="1" customFormat="1" ht="12" customHeight="1">
      <c r="A4" s="61"/>
      <c r="B4" s="61"/>
      <c r="C4" s="61"/>
      <c r="D4" s="61"/>
      <c r="E4" s="66" t="s">
        <v>228</v>
      </c>
      <c r="F4" s="61"/>
      <c r="G4" s="61"/>
      <c r="H4" s="7"/>
      <c r="J4" s="83" t="s">
        <v>111</v>
      </c>
      <c r="K4" s="155">
        <v>130</v>
      </c>
      <c r="L4" s="156">
        <v>9.8</v>
      </c>
      <c r="M4" s="157">
        <v>500</v>
      </c>
      <c r="N4" s="46"/>
    </row>
    <row r="5" spans="1:14" s="1" customFormat="1" ht="12" customHeight="1">
      <c r="A5" s="61"/>
      <c r="B5" s="61"/>
      <c r="C5" s="61"/>
      <c r="D5" s="61"/>
      <c r="E5" s="67" t="s">
        <v>229</v>
      </c>
      <c r="F5" s="61"/>
      <c r="G5" s="61"/>
      <c r="H5" s="7"/>
      <c r="J5" s="84" t="s">
        <v>112</v>
      </c>
      <c r="K5" s="152">
        <v>130</v>
      </c>
      <c r="L5" s="153">
        <v>9.8</v>
      </c>
      <c r="M5" s="154">
        <v>500</v>
      </c>
      <c r="N5" s="46"/>
    </row>
    <row r="6" spans="1:14" s="1" customFormat="1" ht="12" customHeight="1">
      <c r="A6" s="61"/>
      <c r="B6" s="61"/>
      <c r="C6" s="61"/>
      <c r="D6" s="61"/>
      <c r="E6" s="67" t="s">
        <v>43</v>
      </c>
      <c r="F6" s="61"/>
      <c r="G6" s="61"/>
      <c r="H6" s="7"/>
      <c r="J6" s="83" t="s">
        <v>207</v>
      </c>
      <c r="K6" s="155">
        <v>200</v>
      </c>
      <c r="L6" s="156">
        <v>7.5</v>
      </c>
      <c r="M6" s="157">
        <v>500</v>
      </c>
      <c r="N6" s="48"/>
    </row>
    <row r="7" spans="1:14" s="1" customFormat="1" ht="12" customHeight="1">
      <c r="A7" s="61"/>
      <c r="B7" s="61"/>
      <c r="C7" s="61"/>
      <c r="D7" s="61"/>
      <c r="E7" s="67" t="s">
        <v>44</v>
      </c>
      <c r="F7" s="61"/>
      <c r="G7" s="61"/>
      <c r="H7" s="7"/>
      <c r="J7" s="84" t="s">
        <v>7</v>
      </c>
      <c r="K7" s="152">
        <v>180</v>
      </c>
      <c r="L7" s="153">
        <v>8</v>
      </c>
      <c r="M7" s="154">
        <v>500</v>
      </c>
      <c r="N7" s="48"/>
    </row>
    <row r="8" spans="1:14" s="1" customFormat="1" ht="12" customHeight="1">
      <c r="A8" s="61"/>
      <c r="B8" s="61"/>
      <c r="C8" s="61"/>
      <c r="D8" s="61"/>
      <c r="E8" s="67" t="s">
        <v>45</v>
      </c>
      <c r="F8" s="61"/>
      <c r="G8" s="61"/>
      <c r="H8" s="7"/>
      <c r="I8"/>
      <c r="J8" s="206" t="s">
        <v>160</v>
      </c>
      <c r="K8" s="207">
        <v>350</v>
      </c>
      <c r="L8" s="167">
        <v>4.5</v>
      </c>
      <c r="M8" s="208">
        <v>500</v>
      </c>
      <c r="N8" s="48"/>
    </row>
    <row r="9" spans="1:14" ht="14.25">
      <c r="A9" s="8" t="s">
        <v>0</v>
      </c>
      <c r="B9" s="286"/>
      <c r="C9" s="286"/>
      <c r="D9" s="286"/>
      <c r="E9" s="286"/>
      <c r="F9" s="286"/>
      <c r="G9" s="286"/>
      <c r="J9" s="84" t="s">
        <v>224</v>
      </c>
      <c r="K9" s="130">
        <v>200</v>
      </c>
      <c r="L9" s="153">
        <v>7</v>
      </c>
      <c r="M9" s="159">
        <v>500</v>
      </c>
      <c r="N9" s="46"/>
    </row>
    <row r="10" spans="1:14" ht="14.25">
      <c r="A10" s="8" t="s">
        <v>1</v>
      </c>
      <c r="B10" s="287"/>
      <c r="C10" s="287"/>
      <c r="D10" s="287"/>
      <c r="E10" s="287"/>
      <c r="F10" s="287"/>
      <c r="G10" s="287"/>
      <c r="J10" s="206" t="s">
        <v>8</v>
      </c>
      <c r="K10" s="166">
        <v>200</v>
      </c>
      <c r="L10" s="167">
        <v>7</v>
      </c>
      <c r="M10" s="168">
        <v>500</v>
      </c>
      <c r="N10" s="46"/>
    </row>
    <row r="11" spans="1:14" ht="14.25">
      <c r="A11" s="8" t="s">
        <v>2</v>
      </c>
      <c r="B11" s="287"/>
      <c r="C11" s="287"/>
      <c r="D11" s="287"/>
      <c r="E11" s="287"/>
      <c r="F11" s="287"/>
      <c r="G11" s="287"/>
      <c r="J11" s="84" t="s">
        <v>73</v>
      </c>
      <c r="K11" s="130">
        <v>180</v>
      </c>
      <c r="L11" s="153">
        <v>8</v>
      </c>
      <c r="M11" s="159">
        <v>500</v>
      </c>
      <c r="N11" s="46"/>
    </row>
    <row r="12" spans="1:14" ht="14.25">
      <c r="A12" s="8" t="s">
        <v>3</v>
      </c>
      <c r="B12" s="287"/>
      <c r="C12" s="287"/>
      <c r="D12" s="287"/>
      <c r="E12" s="287"/>
      <c r="F12" s="287"/>
      <c r="G12" s="287"/>
      <c r="J12" s="206" t="s">
        <v>113</v>
      </c>
      <c r="K12" s="166">
        <v>200</v>
      </c>
      <c r="L12" s="167">
        <v>8</v>
      </c>
      <c r="M12" s="168">
        <v>500</v>
      </c>
      <c r="N12" s="46"/>
    </row>
    <row r="13" spans="1:14" ht="14.25">
      <c r="A13" s="8" t="s">
        <v>4</v>
      </c>
      <c r="B13" s="287"/>
      <c r="C13" s="287"/>
      <c r="D13" s="287"/>
      <c r="E13" s="287"/>
      <c r="F13" s="287"/>
      <c r="G13" s="287"/>
      <c r="J13" s="84" t="s">
        <v>166</v>
      </c>
      <c r="K13" s="130">
        <v>110</v>
      </c>
      <c r="L13" s="153">
        <v>11.5</v>
      </c>
      <c r="M13" s="159">
        <v>500</v>
      </c>
      <c r="N13" s="46"/>
    </row>
    <row r="14" spans="1:14" ht="14.25">
      <c r="A14" s="101" t="s">
        <v>179</v>
      </c>
      <c r="B14" s="287"/>
      <c r="C14" s="287"/>
      <c r="D14" s="287"/>
      <c r="E14" s="287"/>
      <c r="F14" s="287"/>
      <c r="G14" s="287"/>
      <c r="J14" s="206" t="s">
        <v>114</v>
      </c>
      <c r="K14" s="166">
        <v>70</v>
      </c>
      <c r="L14" s="167">
        <v>18</v>
      </c>
      <c r="M14" s="168">
        <v>500</v>
      </c>
      <c r="N14" s="46"/>
    </row>
    <row r="15" spans="1:14" ht="14.25">
      <c r="A15" s="102" t="s">
        <v>180</v>
      </c>
      <c r="B15" s="99"/>
      <c r="C15" s="99"/>
      <c r="D15" s="99"/>
      <c r="E15" s="99"/>
      <c r="F15" s="99"/>
      <c r="G15" s="99"/>
      <c r="I15" s="1"/>
      <c r="J15" s="84" t="s">
        <v>115</v>
      </c>
      <c r="K15" s="130">
        <v>180</v>
      </c>
      <c r="L15" s="153">
        <v>8</v>
      </c>
      <c r="M15" s="159">
        <v>500</v>
      </c>
      <c r="N15" s="46" t="s">
        <v>87</v>
      </c>
    </row>
    <row r="16" spans="1:14" ht="14.25">
      <c r="A16" s="9" t="s">
        <v>33</v>
      </c>
      <c r="B16" s="286"/>
      <c r="C16" s="286"/>
      <c r="D16" s="286"/>
      <c r="E16" s="286"/>
      <c r="F16" s="286"/>
      <c r="G16" s="286"/>
      <c r="J16" s="206" t="s">
        <v>116</v>
      </c>
      <c r="K16" s="166">
        <v>130</v>
      </c>
      <c r="L16" s="167">
        <v>9.75</v>
      </c>
      <c r="M16" s="168">
        <v>500</v>
      </c>
      <c r="N16" s="46"/>
    </row>
    <row r="17" spans="1:14" s="1" customFormat="1" ht="14.25">
      <c r="A17" s="288" t="s">
        <v>57</v>
      </c>
      <c r="B17" s="288"/>
      <c r="C17" s="288"/>
      <c r="D17" s="288"/>
      <c r="E17" s="288"/>
      <c r="F17" s="288"/>
      <c r="G17" s="288"/>
      <c r="H17" s="7"/>
      <c r="I17"/>
      <c r="J17" s="84" t="s">
        <v>9</v>
      </c>
      <c r="K17" s="130">
        <v>200</v>
      </c>
      <c r="L17" s="153">
        <v>7.95</v>
      </c>
      <c r="M17" s="159">
        <v>500</v>
      </c>
      <c r="N17" s="46"/>
    </row>
    <row r="18" spans="1:14" ht="14.25">
      <c r="A18" s="285" t="s">
        <v>58</v>
      </c>
      <c r="B18" s="285"/>
      <c r="C18" s="285"/>
      <c r="D18" s="285"/>
      <c r="E18" s="285"/>
      <c r="F18" s="285"/>
      <c r="G18" s="285"/>
      <c r="J18" s="206" t="s">
        <v>10</v>
      </c>
      <c r="K18" s="166">
        <v>200</v>
      </c>
      <c r="L18" s="167">
        <v>7.3</v>
      </c>
      <c r="M18" s="209">
        <v>500</v>
      </c>
      <c r="N18" s="46"/>
    </row>
    <row r="19" spans="1:14" ht="14.25">
      <c r="A19" s="276" t="s">
        <v>0</v>
      </c>
      <c r="B19" s="277"/>
      <c r="C19" s="278" t="s">
        <v>56</v>
      </c>
      <c r="D19" s="279"/>
      <c r="E19" s="279"/>
      <c r="F19" s="279"/>
      <c r="G19" s="280"/>
      <c r="J19" s="69" t="s">
        <v>211</v>
      </c>
      <c r="K19" s="130">
        <v>150</v>
      </c>
      <c r="L19" s="202">
        <v>9</v>
      </c>
      <c r="M19" s="205">
        <v>500</v>
      </c>
      <c r="N19" s="204"/>
    </row>
    <row r="20" spans="1:14" ht="39">
      <c r="A20" s="281" t="s">
        <v>5</v>
      </c>
      <c r="B20" s="281"/>
      <c r="C20" s="10" t="s">
        <v>52</v>
      </c>
      <c r="D20" s="10" t="s">
        <v>103</v>
      </c>
      <c r="E20" s="60" t="s">
        <v>102</v>
      </c>
      <c r="F20" s="10" t="s">
        <v>53</v>
      </c>
      <c r="G20" s="10" t="s">
        <v>55</v>
      </c>
      <c r="J20" s="206" t="s">
        <v>11</v>
      </c>
      <c r="K20" s="166">
        <v>180</v>
      </c>
      <c r="L20" s="210">
        <v>7.75</v>
      </c>
      <c r="M20" s="211">
        <v>500</v>
      </c>
      <c r="N20" s="46" t="s">
        <v>87</v>
      </c>
    </row>
    <row r="21" spans="1:14" ht="14.25">
      <c r="A21" s="275"/>
      <c r="B21" s="275"/>
      <c r="C21" s="11"/>
      <c r="D21" s="11"/>
      <c r="E21" s="12"/>
      <c r="F21" s="13">
        <v>3.33333333333</v>
      </c>
      <c r="G21" s="16">
        <f aca="true" t="shared" si="0" ref="G21:G26">SUM((C21*F21),(D21*(E21)))</f>
        <v>0</v>
      </c>
      <c r="J21" s="84" t="s">
        <v>12</v>
      </c>
      <c r="K21" s="130">
        <v>90</v>
      </c>
      <c r="L21" s="153">
        <v>14</v>
      </c>
      <c r="M21" s="212">
        <v>500</v>
      </c>
      <c r="N21" s="80"/>
    </row>
    <row r="22" spans="1:14" ht="14.25">
      <c r="A22" s="275"/>
      <c r="B22" s="275"/>
      <c r="C22" s="11"/>
      <c r="D22" s="11"/>
      <c r="E22" s="14"/>
      <c r="F22" s="13">
        <v>3.33333333333</v>
      </c>
      <c r="G22" s="16">
        <f t="shared" si="0"/>
        <v>0</v>
      </c>
      <c r="J22" s="206" t="s">
        <v>117</v>
      </c>
      <c r="K22" s="166">
        <v>120</v>
      </c>
      <c r="L22" s="167">
        <v>11.5</v>
      </c>
      <c r="M22" s="168">
        <v>500</v>
      </c>
      <c r="N22" s="57"/>
    </row>
    <row r="23" spans="1:14" ht="14.25">
      <c r="A23" s="275"/>
      <c r="B23" s="275"/>
      <c r="C23" s="11"/>
      <c r="D23" s="11"/>
      <c r="E23" s="14"/>
      <c r="F23" s="13">
        <v>3.33333333333</v>
      </c>
      <c r="G23" s="16">
        <f t="shared" si="0"/>
        <v>0</v>
      </c>
      <c r="J23" s="84" t="s">
        <v>118</v>
      </c>
      <c r="K23" s="201">
        <v>40</v>
      </c>
      <c r="L23" s="203">
        <v>21.5</v>
      </c>
      <c r="M23" s="159">
        <v>500</v>
      </c>
      <c r="N23" s="46"/>
    </row>
    <row r="24" spans="1:14" ht="15" customHeight="1">
      <c r="A24" s="275"/>
      <c r="B24" s="275"/>
      <c r="C24" s="11"/>
      <c r="D24" s="11"/>
      <c r="E24" s="14"/>
      <c r="F24" s="13">
        <v>3.33333333333</v>
      </c>
      <c r="G24" s="16">
        <f t="shared" si="0"/>
        <v>0</v>
      </c>
      <c r="J24" s="206" t="s">
        <v>66</v>
      </c>
      <c r="K24" s="166">
        <v>80</v>
      </c>
      <c r="L24" s="167">
        <v>7</v>
      </c>
      <c r="M24" s="168">
        <v>200</v>
      </c>
      <c r="N24" s="46"/>
    </row>
    <row r="25" spans="1:13" ht="15" customHeight="1">
      <c r="A25" s="275"/>
      <c r="B25" s="275"/>
      <c r="C25" s="11"/>
      <c r="D25" s="11"/>
      <c r="E25" s="14"/>
      <c r="F25" s="13">
        <v>3.33333333333</v>
      </c>
      <c r="G25" s="16">
        <f t="shared" si="0"/>
        <v>0</v>
      </c>
      <c r="J25" s="84" t="s">
        <v>119</v>
      </c>
      <c r="K25" s="130">
        <v>90</v>
      </c>
      <c r="L25" s="153">
        <v>14.25</v>
      </c>
      <c r="M25" s="159">
        <v>500</v>
      </c>
    </row>
    <row r="26" spans="1:14" ht="27.75">
      <c r="A26" s="275"/>
      <c r="B26" s="275"/>
      <c r="C26" s="11"/>
      <c r="D26" s="11"/>
      <c r="E26" s="14"/>
      <c r="F26" s="13">
        <v>3.33333333333</v>
      </c>
      <c r="G26" s="16">
        <f t="shared" si="0"/>
        <v>0</v>
      </c>
      <c r="J26" s="196" t="s">
        <v>5</v>
      </c>
      <c r="K26" s="160" t="s">
        <v>99</v>
      </c>
      <c r="L26" s="273" t="s">
        <v>21</v>
      </c>
      <c r="M26" s="274"/>
      <c r="N26" s="46"/>
    </row>
    <row r="27" spans="1:14" ht="24">
      <c r="A27" s="282" t="s">
        <v>54</v>
      </c>
      <c r="B27" s="283"/>
      <c r="C27" s="283"/>
      <c r="D27" s="283"/>
      <c r="E27" s="283"/>
      <c r="F27" s="284"/>
      <c r="G27" s="16">
        <f>SUM(G21:G26)</f>
        <v>0</v>
      </c>
      <c r="J27" s="197" t="s">
        <v>13</v>
      </c>
      <c r="K27" s="161" t="s">
        <v>88</v>
      </c>
      <c r="L27" s="162" t="s">
        <v>23</v>
      </c>
      <c r="M27" s="163" t="s">
        <v>100</v>
      </c>
      <c r="N27" s="80"/>
    </row>
    <row r="28" spans="1:14" ht="14.25">
      <c r="A28" s="15"/>
      <c r="B28" s="15"/>
      <c r="C28" s="15"/>
      <c r="D28" s="15"/>
      <c r="E28" s="15"/>
      <c r="F28" s="15"/>
      <c r="G28" s="15"/>
      <c r="J28" s="84" t="s">
        <v>120</v>
      </c>
      <c r="K28" s="130">
        <v>130</v>
      </c>
      <c r="L28" s="153">
        <v>10.25</v>
      </c>
      <c r="M28" s="159">
        <v>500</v>
      </c>
      <c r="N28" s="46"/>
    </row>
    <row r="29" spans="1:15" ht="14.25">
      <c r="A29" s="276" t="s">
        <v>0</v>
      </c>
      <c r="B29" s="277"/>
      <c r="C29" s="278" t="s">
        <v>56</v>
      </c>
      <c r="D29" s="279"/>
      <c r="E29" s="279"/>
      <c r="F29" s="279"/>
      <c r="G29" s="280"/>
      <c r="J29" s="83" t="s">
        <v>205</v>
      </c>
      <c r="K29" s="104">
        <v>100</v>
      </c>
      <c r="L29" s="64">
        <v>12.25</v>
      </c>
      <c r="M29" s="165">
        <v>500</v>
      </c>
      <c r="N29" s="48"/>
      <c r="O29" s="44"/>
    </row>
    <row r="30" spans="1:14" ht="39">
      <c r="A30" s="281" t="s">
        <v>5</v>
      </c>
      <c r="B30" s="281"/>
      <c r="C30" s="10" t="s">
        <v>52</v>
      </c>
      <c r="D30" s="10" t="s">
        <v>103</v>
      </c>
      <c r="E30" s="60" t="s">
        <v>102</v>
      </c>
      <c r="F30" s="10" t="s">
        <v>53</v>
      </c>
      <c r="G30" s="10" t="s">
        <v>55</v>
      </c>
      <c r="J30" s="84" t="s">
        <v>121</v>
      </c>
      <c r="K30" s="130">
        <v>90</v>
      </c>
      <c r="L30" s="153">
        <v>14.75</v>
      </c>
      <c r="M30" s="159">
        <v>500</v>
      </c>
      <c r="N30" s="80"/>
    </row>
    <row r="31" spans="1:14" ht="14.25">
      <c r="A31" s="275"/>
      <c r="B31" s="275"/>
      <c r="C31" s="59"/>
      <c r="D31" s="59"/>
      <c r="E31" s="12"/>
      <c r="F31" s="13">
        <v>3.33333333333</v>
      </c>
      <c r="G31" s="16">
        <f aca="true" t="shared" si="1" ref="G31:G36">SUM((C31*F31),(D31*(E31)))</f>
        <v>0</v>
      </c>
      <c r="J31" s="83" t="s">
        <v>122</v>
      </c>
      <c r="K31" s="104">
        <v>110</v>
      </c>
      <c r="L31" s="64">
        <v>11.25</v>
      </c>
      <c r="M31" s="165">
        <v>500</v>
      </c>
      <c r="N31" s="80"/>
    </row>
    <row r="32" spans="1:14" ht="14.25">
      <c r="A32" s="275"/>
      <c r="B32" s="275"/>
      <c r="C32" s="59"/>
      <c r="D32" s="59"/>
      <c r="E32" s="14"/>
      <c r="F32" s="13">
        <v>3.33333333333</v>
      </c>
      <c r="G32" s="16">
        <f t="shared" si="1"/>
        <v>0</v>
      </c>
      <c r="J32" s="84" t="s">
        <v>123</v>
      </c>
      <c r="K32" s="130">
        <v>100</v>
      </c>
      <c r="L32" s="153">
        <v>12.25</v>
      </c>
      <c r="M32" s="159">
        <v>500</v>
      </c>
      <c r="N32" s="80"/>
    </row>
    <row r="33" spans="1:14" ht="14.25">
      <c r="A33" s="275"/>
      <c r="B33" s="275"/>
      <c r="C33" s="59"/>
      <c r="D33" s="59"/>
      <c r="E33" s="14"/>
      <c r="F33" s="13">
        <v>3.33333333333</v>
      </c>
      <c r="G33" s="16">
        <f t="shared" si="1"/>
        <v>0</v>
      </c>
      <c r="J33" s="83" t="s">
        <v>124</v>
      </c>
      <c r="K33" s="104">
        <v>100</v>
      </c>
      <c r="L33" s="64">
        <v>12.25</v>
      </c>
      <c r="M33" s="165">
        <v>500</v>
      </c>
      <c r="N33" s="80"/>
    </row>
    <row r="34" spans="1:14" ht="14.25">
      <c r="A34" s="275"/>
      <c r="B34" s="275"/>
      <c r="C34" s="59"/>
      <c r="D34" s="59"/>
      <c r="E34" s="14"/>
      <c r="F34" s="13">
        <v>3.33333333333</v>
      </c>
      <c r="G34" s="16">
        <f t="shared" si="1"/>
        <v>0</v>
      </c>
      <c r="J34" s="84" t="s">
        <v>167</v>
      </c>
      <c r="K34" s="130">
        <v>100</v>
      </c>
      <c r="L34" s="153">
        <v>12.25</v>
      </c>
      <c r="M34" s="159">
        <v>500</v>
      </c>
      <c r="N34" s="80"/>
    </row>
    <row r="35" spans="1:14" ht="14.25">
      <c r="A35" s="275"/>
      <c r="B35" s="275"/>
      <c r="C35" s="59"/>
      <c r="D35" s="59"/>
      <c r="E35" s="14"/>
      <c r="F35" s="13">
        <v>3.33333333333</v>
      </c>
      <c r="G35" s="16">
        <f t="shared" si="1"/>
        <v>0</v>
      </c>
      <c r="J35" s="83" t="s">
        <v>125</v>
      </c>
      <c r="K35" s="104">
        <v>100</v>
      </c>
      <c r="L35" s="64">
        <v>12.25</v>
      </c>
      <c r="M35" s="165">
        <v>500</v>
      </c>
      <c r="N35" s="80"/>
    </row>
    <row r="36" spans="1:14" ht="14.25">
      <c r="A36" s="275"/>
      <c r="B36" s="275"/>
      <c r="C36" s="59"/>
      <c r="D36" s="59"/>
      <c r="E36" s="14"/>
      <c r="F36" s="13">
        <v>3.33333333333</v>
      </c>
      <c r="G36" s="16">
        <f t="shared" si="1"/>
        <v>0</v>
      </c>
      <c r="J36" s="84" t="s">
        <v>126</v>
      </c>
      <c r="K36" s="130">
        <v>100</v>
      </c>
      <c r="L36" s="153">
        <v>12.25</v>
      </c>
      <c r="M36" s="159">
        <v>500</v>
      </c>
      <c r="N36" s="80"/>
    </row>
    <row r="37" spans="1:14" ht="14.25" customHeight="1">
      <c r="A37" s="282" t="s">
        <v>54</v>
      </c>
      <c r="B37" s="283"/>
      <c r="C37" s="283"/>
      <c r="D37" s="283"/>
      <c r="E37" s="283"/>
      <c r="F37" s="284"/>
      <c r="G37" s="16">
        <f>SUM(G31:G36)</f>
        <v>0</v>
      </c>
      <c r="J37" s="83" t="s">
        <v>127</v>
      </c>
      <c r="K37" s="104">
        <v>90</v>
      </c>
      <c r="L37" s="64">
        <v>14</v>
      </c>
      <c r="M37" s="165">
        <v>500</v>
      </c>
      <c r="N37" s="80"/>
    </row>
    <row r="38" spans="1:14" ht="14.25" customHeight="1">
      <c r="A38" s="15"/>
      <c r="B38" s="15"/>
      <c r="C38" s="15"/>
      <c r="D38" s="15"/>
      <c r="E38" s="15"/>
      <c r="F38" s="15"/>
      <c r="G38" s="15"/>
      <c r="J38" s="84" t="s">
        <v>128</v>
      </c>
      <c r="K38" s="130">
        <v>90</v>
      </c>
      <c r="L38" s="153">
        <v>14</v>
      </c>
      <c r="M38" s="159">
        <v>500</v>
      </c>
      <c r="N38" s="80"/>
    </row>
    <row r="39" spans="1:14" ht="14.25">
      <c r="A39" s="276" t="s">
        <v>0</v>
      </c>
      <c r="B39" s="277"/>
      <c r="C39" s="278" t="s">
        <v>56</v>
      </c>
      <c r="D39" s="279"/>
      <c r="E39" s="279"/>
      <c r="F39" s="279"/>
      <c r="G39" s="280"/>
      <c r="J39" s="206" t="s">
        <v>129</v>
      </c>
      <c r="K39" s="213" t="s">
        <v>14</v>
      </c>
      <c r="L39" s="167">
        <v>11.75</v>
      </c>
      <c r="M39" s="168">
        <v>500</v>
      </c>
      <c r="N39" s="80"/>
    </row>
    <row r="40" spans="1:14" ht="39">
      <c r="A40" s="281" t="s">
        <v>5</v>
      </c>
      <c r="B40" s="281"/>
      <c r="C40" s="10" t="s">
        <v>52</v>
      </c>
      <c r="D40" s="10" t="s">
        <v>103</v>
      </c>
      <c r="E40" s="60" t="s">
        <v>102</v>
      </c>
      <c r="F40" s="10" t="s">
        <v>53</v>
      </c>
      <c r="G40" s="10" t="s">
        <v>55</v>
      </c>
      <c r="J40" s="84" t="s">
        <v>130</v>
      </c>
      <c r="K40" s="130">
        <v>90</v>
      </c>
      <c r="L40" s="153">
        <v>13.25</v>
      </c>
      <c r="M40" s="159">
        <v>500</v>
      </c>
      <c r="N40" s="80"/>
    </row>
    <row r="41" spans="1:13" ht="14.25" customHeight="1">
      <c r="A41" s="275"/>
      <c r="B41" s="275"/>
      <c r="C41" s="59"/>
      <c r="D41" s="59"/>
      <c r="E41" s="12"/>
      <c r="F41" s="13">
        <v>3.33333333333</v>
      </c>
      <c r="G41" s="16">
        <f aca="true" t="shared" si="2" ref="G41:G46">SUM((C41*F41),(D41*(E41)))</f>
        <v>0</v>
      </c>
      <c r="J41" s="83" t="s">
        <v>131</v>
      </c>
      <c r="K41" s="104">
        <v>70</v>
      </c>
      <c r="L41" s="64">
        <v>18</v>
      </c>
      <c r="M41" s="165">
        <v>500</v>
      </c>
    </row>
    <row r="42" spans="1:14" ht="14.25" customHeight="1">
      <c r="A42" s="275"/>
      <c r="B42" s="275"/>
      <c r="C42" s="59"/>
      <c r="D42" s="59"/>
      <c r="E42" s="14"/>
      <c r="F42" s="13">
        <v>3.33333333333</v>
      </c>
      <c r="G42" s="16">
        <f t="shared" si="2"/>
        <v>0</v>
      </c>
      <c r="J42" s="84" t="s">
        <v>132</v>
      </c>
      <c r="K42" s="130">
        <v>70</v>
      </c>
      <c r="L42" s="153">
        <v>18</v>
      </c>
      <c r="M42" s="159">
        <v>500</v>
      </c>
      <c r="N42" s="46"/>
    </row>
    <row r="43" spans="1:14" ht="14.25" customHeight="1">
      <c r="A43" s="275"/>
      <c r="B43" s="275"/>
      <c r="C43" s="59"/>
      <c r="D43" s="59"/>
      <c r="E43" s="14"/>
      <c r="F43" s="13">
        <v>3.33333333333</v>
      </c>
      <c r="G43" s="16">
        <f t="shared" si="2"/>
        <v>0</v>
      </c>
      <c r="J43" s="83" t="s">
        <v>133</v>
      </c>
      <c r="K43" s="104">
        <v>70</v>
      </c>
      <c r="L43" s="64">
        <v>18</v>
      </c>
      <c r="M43" s="165">
        <v>500</v>
      </c>
      <c r="N43" s="46"/>
    </row>
    <row r="44" spans="1:14" ht="14.25">
      <c r="A44" s="275"/>
      <c r="B44" s="275"/>
      <c r="C44" s="59"/>
      <c r="D44" s="59"/>
      <c r="E44" s="14"/>
      <c r="F44" s="13">
        <v>3.33333333333</v>
      </c>
      <c r="G44" s="16">
        <f t="shared" si="2"/>
        <v>0</v>
      </c>
      <c r="J44" s="84" t="s">
        <v>134</v>
      </c>
      <c r="K44" s="130">
        <v>70</v>
      </c>
      <c r="L44" s="153">
        <v>18</v>
      </c>
      <c r="M44" s="159">
        <v>500</v>
      </c>
      <c r="N44" s="46"/>
    </row>
    <row r="45" spans="1:14" ht="27.75" customHeight="1">
      <c r="A45" s="275"/>
      <c r="B45" s="275"/>
      <c r="C45" s="59"/>
      <c r="D45" s="59"/>
      <c r="E45" s="14"/>
      <c r="F45" s="13">
        <v>3.33333333333</v>
      </c>
      <c r="G45" s="16">
        <f t="shared" si="2"/>
        <v>0</v>
      </c>
      <c r="J45" s="83" t="s">
        <v>172</v>
      </c>
      <c r="K45" s="104">
        <v>90</v>
      </c>
      <c r="L45" s="64">
        <v>14.5</v>
      </c>
      <c r="M45" s="165">
        <v>500</v>
      </c>
      <c r="N45" s="46"/>
    </row>
    <row r="46" spans="1:14" ht="14.25">
      <c r="A46" s="275"/>
      <c r="B46" s="275"/>
      <c r="C46" s="59"/>
      <c r="D46" s="59"/>
      <c r="E46" s="14"/>
      <c r="F46" s="13">
        <v>3.33333333333</v>
      </c>
      <c r="G46" s="16">
        <f t="shared" si="2"/>
        <v>0</v>
      </c>
      <c r="J46" s="84" t="s">
        <v>135</v>
      </c>
      <c r="K46" s="106">
        <v>50</v>
      </c>
      <c r="L46" s="214">
        <v>19.25</v>
      </c>
      <c r="M46" s="159">
        <v>500</v>
      </c>
      <c r="N46" s="46"/>
    </row>
    <row r="47" spans="1:14" ht="14.25" customHeight="1">
      <c r="A47" s="282" t="s">
        <v>54</v>
      </c>
      <c r="B47" s="283"/>
      <c r="C47" s="283"/>
      <c r="D47" s="283"/>
      <c r="E47" s="283"/>
      <c r="F47" s="284"/>
      <c r="G47" s="16">
        <f>SUM(G41:G46)</f>
        <v>0</v>
      </c>
      <c r="J47" s="83" t="s">
        <v>136</v>
      </c>
      <c r="K47" s="128">
        <v>50</v>
      </c>
      <c r="L47" s="156">
        <v>25</v>
      </c>
      <c r="M47" s="158">
        <v>500</v>
      </c>
      <c r="N47" s="48"/>
    </row>
    <row r="48" spans="1:14" ht="14.25" customHeight="1">
      <c r="A48" s="15"/>
      <c r="B48" s="15"/>
      <c r="C48" s="15"/>
      <c r="D48" s="15"/>
      <c r="E48" s="15"/>
      <c r="F48" s="15"/>
      <c r="G48" s="15"/>
      <c r="J48" s="84" t="s">
        <v>137</v>
      </c>
      <c r="K48" s="106">
        <v>100</v>
      </c>
      <c r="L48" s="214">
        <v>14</v>
      </c>
      <c r="M48" s="159">
        <v>500</v>
      </c>
      <c r="N48" s="46"/>
    </row>
    <row r="49" spans="1:14" ht="14.25">
      <c r="A49" s="276" t="s">
        <v>0</v>
      </c>
      <c r="B49" s="277"/>
      <c r="C49" s="278" t="s">
        <v>56</v>
      </c>
      <c r="D49" s="279"/>
      <c r="E49" s="279"/>
      <c r="F49" s="279"/>
      <c r="G49" s="280"/>
      <c r="J49" s="83" t="s">
        <v>138</v>
      </c>
      <c r="K49" s="128">
        <v>120</v>
      </c>
      <c r="L49" s="156">
        <v>12</v>
      </c>
      <c r="M49" s="158">
        <v>500</v>
      </c>
      <c r="N49" s="141"/>
    </row>
    <row r="50" spans="1:14" ht="39">
      <c r="A50" s="281" t="s">
        <v>5</v>
      </c>
      <c r="B50" s="281"/>
      <c r="C50" s="10" t="s">
        <v>52</v>
      </c>
      <c r="D50" s="10" t="s">
        <v>103</v>
      </c>
      <c r="E50" s="60" t="s">
        <v>102</v>
      </c>
      <c r="F50" s="10" t="s">
        <v>53</v>
      </c>
      <c r="G50" s="10" t="s">
        <v>55</v>
      </c>
      <c r="J50" s="84" t="s">
        <v>15</v>
      </c>
      <c r="K50" s="106">
        <v>200</v>
      </c>
      <c r="L50" s="214">
        <v>7.95</v>
      </c>
      <c r="M50" s="159">
        <v>500</v>
      </c>
      <c r="N50" s="80"/>
    </row>
    <row r="51" spans="1:14" ht="14.25" customHeight="1">
      <c r="A51" s="275"/>
      <c r="B51" s="275"/>
      <c r="C51" s="59"/>
      <c r="D51" s="59"/>
      <c r="E51" s="12"/>
      <c r="F51" s="13">
        <v>3.33333333333</v>
      </c>
      <c r="G51" s="16">
        <f aca="true" t="shared" si="3" ref="G51:G56">SUM((C51*F51),(D51*(E51)))</f>
        <v>0</v>
      </c>
      <c r="J51" s="83" t="s">
        <v>139</v>
      </c>
      <c r="K51" s="128">
        <v>200</v>
      </c>
      <c r="L51" s="156">
        <v>7.5</v>
      </c>
      <c r="M51" s="158">
        <v>500</v>
      </c>
      <c r="N51" s="142"/>
    </row>
    <row r="52" spans="1:14" ht="14.25">
      <c r="A52" s="275"/>
      <c r="B52" s="275"/>
      <c r="C52" s="59"/>
      <c r="D52" s="59"/>
      <c r="E52" s="14"/>
      <c r="F52" s="13">
        <v>3.33333333333</v>
      </c>
      <c r="G52" s="16">
        <f t="shared" si="3"/>
        <v>0</v>
      </c>
      <c r="J52" s="84" t="s">
        <v>140</v>
      </c>
      <c r="K52" s="106">
        <v>300</v>
      </c>
      <c r="L52" s="214">
        <v>5.5</v>
      </c>
      <c r="M52" s="159">
        <v>500</v>
      </c>
      <c r="N52" s="57"/>
    </row>
    <row r="53" spans="1:14" ht="14.25" customHeight="1">
      <c r="A53" s="275"/>
      <c r="B53" s="275"/>
      <c r="C53" s="59"/>
      <c r="D53" s="59"/>
      <c r="E53" s="14"/>
      <c r="F53" s="13">
        <v>3.33333333333</v>
      </c>
      <c r="G53" s="16">
        <f t="shared" si="3"/>
        <v>0</v>
      </c>
      <c r="J53" s="83" t="s">
        <v>141</v>
      </c>
      <c r="K53" s="128">
        <v>130</v>
      </c>
      <c r="L53" s="156">
        <v>10</v>
      </c>
      <c r="M53" s="158">
        <v>500</v>
      </c>
      <c r="N53" s="46"/>
    </row>
    <row r="54" spans="1:14" ht="15" customHeight="1">
      <c r="A54" s="275"/>
      <c r="B54" s="275"/>
      <c r="C54" s="59"/>
      <c r="D54" s="59"/>
      <c r="E54" s="14"/>
      <c r="F54" s="13">
        <v>3.33333333333</v>
      </c>
      <c r="G54" s="16">
        <f t="shared" si="3"/>
        <v>0</v>
      </c>
      <c r="J54" s="84" t="s">
        <v>142</v>
      </c>
      <c r="K54" s="106">
        <v>130</v>
      </c>
      <c r="L54" s="214">
        <v>10</v>
      </c>
      <c r="M54" s="159">
        <v>500</v>
      </c>
      <c r="N54" s="46"/>
    </row>
    <row r="55" spans="1:14" ht="14.25" customHeight="1">
      <c r="A55" s="275"/>
      <c r="B55" s="275"/>
      <c r="C55" s="59"/>
      <c r="D55" s="59"/>
      <c r="E55" s="14"/>
      <c r="F55" s="13">
        <v>3.33333333333</v>
      </c>
      <c r="G55" s="16">
        <f t="shared" si="3"/>
        <v>0</v>
      </c>
      <c r="J55" s="83" t="s">
        <v>143</v>
      </c>
      <c r="K55" s="128">
        <v>130</v>
      </c>
      <c r="L55" s="156">
        <v>10</v>
      </c>
      <c r="M55" s="158">
        <v>500</v>
      </c>
      <c r="N55" s="46"/>
    </row>
    <row r="56" spans="1:14" ht="14.25" customHeight="1">
      <c r="A56" s="275"/>
      <c r="B56" s="275"/>
      <c r="C56" s="59"/>
      <c r="D56" s="59"/>
      <c r="E56" s="14"/>
      <c r="F56" s="13">
        <v>3.33333333333</v>
      </c>
      <c r="G56" s="16">
        <f t="shared" si="3"/>
        <v>0</v>
      </c>
      <c r="J56" s="84" t="s">
        <v>144</v>
      </c>
      <c r="K56" s="106">
        <v>30</v>
      </c>
      <c r="L56" s="214">
        <v>38</v>
      </c>
      <c r="M56" s="159">
        <v>500</v>
      </c>
      <c r="N56" s="46"/>
    </row>
    <row r="57" spans="1:14" ht="14.25" customHeight="1">
      <c r="A57" s="282" t="s">
        <v>54</v>
      </c>
      <c r="B57" s="283"/>
      <c r="C57" s="283"/>
      <c r="D57" s="283"/>
      <c r="E57" s="283"/>
      <c r="F57" s="284"/>
      <c r="G57" s="16">
        <f>SUM(G51:G56)</f>
        <v>0</v>
      </c>
      <c r="J57" s="83" t="s">
        <v>59</v>
      </c>
      <c r="K57" s="128">
        <v>200</v>
      </c>
      <c r="L57" s="156">
        <v>7.5</v>
      </c>
      <c r="M57" s="158">
        <v>500</v>
      </c>
      <c r="N57" s="48"/>
    </row>
    <row r="58" spans="1:14" ht="14.25" customHeight="1">
      <c r="A58" s="15"/>
      <c r="B58" s="15"/>
      <c r="C58" s="15"/>
      <c r="D58" s="15"/>
      <c r="E58" s="15"/>
      <c r="F58" s="15"/>
      <c r="G58" s="15"/>
      <c r="J58" s="84" t="s">
        <v>145</v>
      </c>
      <c r="K58" s="106">
        <v>200</v>
      </c>
      <c r="L58" s="214">
        <v>7.5</v>
      </c>
      <c r="M58" s="159">
        <v>500</v>
      </c>
      <c r="N58" s="46"/>
    </row>
    <row r="59" spans="1:14" ht="27.75">
      <c r="A59" s="276" t="s">
        <v>0</v>
      </c>
      <c r="B59" s="277"/>
      <c r="C59" s="278" t="s">
        <v>56</v>
      </c>
      <c r="D59" s="279"/>
      <c r="E59" s="279"/>
      <c r="F59" s="279"/>
      <c r="G59" s="280"/>
      <c r="J59" s="196" t="s">
        <v>5</v>
      </c>
      <c r="K59" s="160" t="s">
        <v>99</v>
      </c>
      <c r="L59" s="267" t="s">
        <v>21</v>
      </c>
      <c r="M59" s="268"/>
      <c r="N59" s="48"/>
    </row>
    <row r="60" spans="1:14" ht="39">
      <c r="A60" s="281" t="s">
        <v>5</v>
      </c>
      <c r="B60" s="281"/>
      <c r="C60" s="10" t="s">
        <v>52</v>
      </c>
      <c r="D60" s="10" t="s">
        <v>103</v>
      </c>
      <c r="E60" s="60" t="s">
        <v>102</v>
      </c>
      <c r="F60" s="10" t="s">
        <v>53</v>
      </c>
      <c r="G60" s="10" t="s">
        <v>55</v>
      </c>
      <c r="J60" s="197" t="s">
        <v>74</v>
      </c>
      <c r="K60" s="161" t="s">
        <v>88</v>
      </c>
      <c r="L60" s="162" t="s">
        <v>23</v>
      </c>
      <c r="M60" s="163" t="s">
        <v>100</v>
      </c>
      <c r="N60" s="46"/>
    </row>
    <row r="61" spans="1:14" ht="36" customHeight="1">
      <c r="A61" s="275"/>
      <c r="B61" s="275"/>
      <c r="C61" s="59"/>
      <c r="D61" s="59"/>
      <c r="E61" s="12"/>
      <c r="F61" s="13">
        <v>3.33333333333</v>
      </c>
      <c r="G61" s="16">
        <f aca="true" t="shared" si="4" ref="G61:G66">SUM((C61*F61),(D61*(E61)))</f>
        <v>0</v>
      </c>
      <c r="J61" s="144" t="s">
        <v>16</v>
      </c>
      <c r="K61" s="169">
        <v>160</v>
      </c>
      <c r="L61" s="164">
        <v>8.1</v>
      </c>
      <c r="M61" s="165">
        <v>500</v>
      </c>
      <c r="N61" s="80"/>
    </row>
    <row r="62" spans="1:14" ht="27.75" customHeight="1">
      <c r="A62" s="275"/>
      <c r="B62" s="275"/>
      <c r="C62" s="59"/>
      <c r="D62" s="59"/>
      <c r="E62" s="14"/>
      <c r="F62" s="13">
        <v>3.33333333333</v>
      </c>
      <c r="G62" s="16">
        <f t="shared" si="4"/>
        <v>0</v>
      </c>
      <c r="J62" s="84" t="s">
        <v>146</v>
      </c>
      <c r="K62" s="170">
        <v>220</v>
      </c>
      <c r="L62" s="153">
        <v>5.75</v>
      </c>
      <c r="M62" s="159">
        <v>500</v>
      </c>
      <c r="N62" s="46"/>
    </row>
    <row r="63" spans="1:14" ht="14.25" customHeight="1">
      <c r="A63" s="275"/>
      <c r="B63" s="275"/>
      <c r="C63" s="59"/>
      <c r="D63" s="59"/>
      <c r="E63" s="14"/>
      <c r="F63" s="13">
        <v>3.33333333333</v>
      </c>
      <c r="G63" s="16">
        <f t="shared" si="4"/>
        <v>0</v>
      </c>
      <c r="J63" s="144" t="s">
        <v>147</v>
      </c>
      <c r="K63" s="171" t="s">
        <v>14</v>
      </c>
      <c r="L63" s="164">
        <v>9.95</v>
      </c>
      <c r="M63" s="165">
        <v>500</v>
      </c>
      <c r="N63" s="80"/>
    </row>
    <row r="64" spans="1:14" ht="14.25" customHeight="1">
      <c r="A64" s="275"/>
      <c r="B64" s="275"/>
      <c r="C64" s="59"/>
      <c r="D64" s="59"/>
      <c r="E64" s="14"/>
      <c r="F64" s="13">
        <v>3.33333333333</v>
      </c>
      <c r="G64" s="16">
        <f t="shared" si="4"/>
        <v>0</v>
      </c>
      <c r="J64" s="84" t="s">
        <v>148</v>
      </c>
      <c r="K64" s="170">
        <v>200</v>
      </c>
      <c r="L64" s="153">
        <v>8.5</v>
      </c>
      <c r="M64" s="159">
        <v>500</v>
      </c>
      <c r="N64" s="80"/>
    </row>
    <row r="65" spans="1:14" ht="15" customHeight="1">
      <c r="A65" s="275"/>
      <c r="B65" s="275"/>
      <c r="C65" s="59"/>
      <c r="D65" s="59"/>
      <c r="E65" s="14"/>
      <c r="F65" s="13">
        <v>3.33333333333</v>
      </c>
      <c r="G65" s="16">
        <f t="shared" si="4"/>
        <v>0</v>
      </c>
      <c r="J65" s="144" t="s">
        <v>149</v>
      </c>
      <c r="K65" s="171" t="s">
        <v>14</v>
      </c>
      <c r="L65" s="164">
        <v>8.5</v>
      </c>
      <c r="M65" s="165">
        <v>500</v>
      </c>
      <c r="N65" s="46"/>
    </row>
    <row r="66" spans="1:14" ht="14.25" customHeight="1">
      <c r="A66" s="275"/>
      <c r="B66" s="275"/>
      <c r="C66" s="59"/>
      <c r="D66" s="59"/>
      <c r="E66" s="14"/>
      <c r="F66" s="13">
        <v>3.33333333333</v>
      </c>
      <c r="G66" s="16">
        <f t="shared" si="4"/>
        <v>0</v>
      </c>
      <c r="J66" s="84" t="s">
        <v>169</v>
      </c>
      <c r="K66" s="172" t="s">
        <v>14</v>
      </c>
      <c r="L66" s="153">
        <v>4.5</v>
      </c>
      <c r="M66" s="159">
        <v>500</v>
      </c>
      <c r="N66" s="80"/>
    </row>
    <row r="67" spans="1:14" ht="14.25" customHeight="1">
      <c r="A67" s="282" t="s">
        <v>54</v>
      </c>
      <c r="B67" s="283"/>
      <c r="C67" s="283"/>
      <c r="D67" s="283"/>
      <c r="E67" s="283"/>
      <c r="F67" s="284"/>
      <c r="G67" s="16">
        <f>SUM(G61:G66)</f>
        <v>0</v>
      </c>
      <c r="J67" s="83" t="s">
        <v>168</v>
      </c>
      <c r="K67" s="173" t="s">
        <v>14</v>
      </c>
      <c r="L67" s="156">
        <v>5</v>
      </c>
      <c r="M67" s="158">
        <v>500</v>
      </c>
      <c r="N67" s="46"/>
    </row>
    <row r="68" spans="10:14" ht="14.25" customHeight="1">
      <c r="J68" s="84" t="s">
        <v>150</v>
      </c>
      <c r="K68" s="170">
        <v>350</v>
      </c>
      <c r="L68" s="153">
        <v>4.25</v>
      </c>
      <c r="M68" s="159">
        <v>500</v>
      </c>
      <c r="N68" s="80"/>
    </row>
    <row r="69" spans="1:14" ht="14.25">
      <c r="A69" s="276" t="s">
        <v>0</v>
      </c>
      <c r="B69" s="277"/>
      <c r="C69" s="278" t="s">
        <v>56</v>
      </c>
      <c r="D69" s="279"/>
      <c r="E69" s="279"/>
      <c r="F69" s="279"/>
      <c r="G69" s="280"/>
      <c r="J69" s="83" t="s">
        <v>151</v>
      </c>
      <c r="K69" s="173" t="s">
        <v>14</v>
      </c>
      <c r="L69" s="156">
        <v>7</v>
      </c>
      <c r="M69" s="158">
        <v>500</v>
      </c>
      <c r="N69" s="80"/>
    </row>
    <row r="70" spans="1:14" ht="39">
      <c r="A70" s="281" t="s">
        <v>5</v>
      </c>
      <c r="B70" s="281"/>
      <c r="C70" s="10" t="s">
        <v>52</v>
      </c>
      <c r="D70" s="10" t="s">
        <v>103</v>
      </c>
      <c r="E70" s="60" t="s">
        <v>102</v>
      </c>
      <c r="F70" s="10" t="s">
        <v>53</v>
      </c>
      <c r="G70" s="10" t="s">
        <v>55</v>
      </c>
      <c r="J70" s="88" t="s">
        <v>152</v>
      </c>
      <c r="K70" s="170">
        <v>140</v>
      </c>
      <c r="L70" s="153">
        <v>8.5</v>
      </c>
      <c r="M70" s="159">
        <v>500</v>
      </c>
      <c r="N70" s="46" t="s">
        <v>87</v>
      </c>
    </row>
    <row r="71" spans="1:14" ht="14.25">
      <c r="A71" s="275"/>
      <c r="B71" s="275"/>
      <c r="C71" s="59"/>
      <c r="D71" s="59"/>
      <c r="E71" s="12"/>
      <c r="F71" s="13">
        <v>3.33333333333</v>
      </c>
      <c r="G71" s="16">
        <f aca="true" t="shared" si="5" ref="G71:G76">SUM((C71*F71),(D71*(E71)))</f>
        <v>0</v>
      </c>
      <c r="J71" s="89" t="s">
        <v>153</v>
      </c>
      <c r="K71" s="173" t="s">
        <v>14</v>
      </c>
      <c r="L71" s="156">
        <v>10</v>
      </c>
      <c r="M71" s="158">
        <v>500</v>
      </c>
      <c r="N71" s="80"/>
    </row>
    <row r="72" spans="1:14" ht="14.25">
      <c r="A72" s="275"/>
      <c r="B72" s="275"/>
      <c r="C72" s="59"/>
      <c r="D72" s="59"/>
      <c r="E72" s="14"/>
      <c r="F72" s="13">
        <v>3.33333333333</v>
      </c>
      <c r="G72" s="16">
        <f t="shared" si="5"/>
        <v>0</v>
      </c>
      <c r="J72" s="88" t="s">
        <v>154</v>
      </c>
      <c r="K72" s="172" t="s">
        <v>14</v>
      </c>
      <c r="L72" s="153">
        <v>8</v>
      </c>
      <c r="M72" s="159">
        <v>500</v>
      </c>
      <c r="N72" s="80"/>
    </row>
    <row r="73" spans="1:14" ht="14.25">
      <c r="A73" s="275"/>
      <c r="B73" s="275"/>
      <c r="C73" s="59"/>
      <c r="D73" s="59"/>
      <c r="E73" s="14"/>
      <c r="F73" s="13">
        <v>3.33333333333</v>
      </c>
      <c r="G73" s="16">
        <f t="shared" si="5"/>
        <v>0</v>
      </c>
      <c r="J73" s="89" t="s">
        <v>155</v>
      </c>
      <c r="K73" s="173" t="s">
        <v>14</v>
      </c>
      <c r="L73" s="156">
        <v>10</v>
      </c>
      <c r="M73" s="158">
        <v>500</v>
      </c>
      <c r="N73" s="80"/>
    </row>
    <row r="74" spans="1:14" ht="14.25">
      <c r="A74" s="275"/>
      <c r="B74" s="275"/>
      <c r="C74" s="59"/>
      <c r="D74" s="59"/>
      <c r="E74" s="14"/>
      <c r="F74" s="13">
        <v>3.33333333333</v>
      </c>
      <c r="G74" s="16">
        <f t="shared" si="5"/>
        <v>0</v>
      </c>
      <c r="J74" s="88" t="s">
        <v>156</v>
      </c>
      <c r="K74" s="172" t="s">
        <v>14</v>
      </c>
      <c r="L74" s="153">
        <v>8</v>
      </c>
      <c r="M74" s="159">
        <v>500</v>
      </c>
      <c r="N74" s="80"/>
    </row>
    <row r="75" spans="1:14" ht="14.25">
      <c r="A75" s="275"/>
      <c r="B75" s="275"/>
      <c r="C75" s="59"/>
      <c r="D75" s="59"/>
      <c r="E75" s="14"/>
      <c r="F75" s="13">
        <v>3.33333333333</v>
      </c>
      <c r="G75" s="16">
        <f t="shared" si="5"/>
        <v>0</v>
      </c>
      <c r="J75" s="89" t="s">
        <v>78</v>
      </c>
      <c r="K75" s="173" t="s">
        <v>14</v>
      </c>
      <c r="L75" s="156">
        <v>9.25</v>
      </c>
      <c r="M75" s="158">
        <v>500</v>
      </c>
      <c r="N75" s="46"/>
    </row>
    <row r="76" spans="1:14" ht="15" customHeight="1">
      <c r="A76" s="275"/>
      <c r="B76" s="275"/>
      <c r="C76" s="59"/>
      <c r="D76" s="59"/>
      <c r="E76" s="14"/>
      <c r="F76" s="13">
        <v>3.33333333333</v>
      </c>
      <c r="G76" s="16">
        <f t="shared" si="5"/>
        <v>0</v>
      </c>
      <c r="J76" s="88" t="s">
        <v>79</v>
      </c>
      <c r="K76" s="172" t="s">
        <v>14</v>
      </c>
      <c r="L76" s="153">
        <v>7.25</v>
      </c>
      <c r="M76" s="159">
        <v>500</v>
      </c>
      <c r="N76" s="46"/>
    </row>
    <row r="77" spans="1:14" ht="15" customHeight="1">
      <c r="A77" s="282" t="s">
        <v>54</v>
      </c>
      <c r="B77" s="283"/>
      <c r="C77" s="283"/>
      <c r="D77" s="283"/>
      <c r="E77" s="283"/>
      <c r="F77" s="284"/>
      <c r="G77" s="16">
        <f>SUM(G71:G76)</f>
        <v>0</v>
      </c>
      <c r="J77" s="89" t="s">
        <v>162</v>
      </c>
      <c r="K77" s="173" t="s">
        <v>14</v>
      </c>
      <c r="L77" s="156">
        <v>5</v>
      </c>
      <c r="M77" s="158">
        <v>1000</v>
      </c>
      <c r="N77" s="80"/>
    </row>
    <row r="78" spans="10:14" ht="14.25">
      <c r="J78" s="88" t="s">
        <v>157</v>
      </c>
      <c r="K78" s="172" t="s">
        <v>14</v>
      </c>
      <c r="L78" s="153">
        <v>4</v>
      </c>
      <c r="M78" s="159">
        <v>500</v>
      </c>
      <c r="N78" s="46"/>
    </row>
    <row r="79" spans="1:14" ht="14.25">
      <c r="A79" s="276" t="s">
        <v>0</v>
      </c>
      <c r="B79" s="277"/>
      <c r="C79" s="278" t="s">
        <v>56</v>
      </c>
      <c r="D79" s="279"/>
      <c r="E79" s="279"/>
      <c r="F79" s="279"/>
      <c r="G79" s="280"/>
      <c r="J79" s="89" t="s">
        <v>158</v>
      </c>
      <c r="K79" s="173" t="s">
        <v>14</v>
      </c>
      <c r="L79" s="156">
        <v>4</v>
      </c>
      <c r="M79" s="158">
        <v>500</v>
      </c>
      <c r="N79" s="46"/>
    </row>
    <row r="80" spans="1:14" ht="39">
      <c r="A80" s="281" t="s">
        <v>5</v>
      </c>
      <c r="B80" s="281"/>
      <c r="C80" s="10" t="s">
        <v>52</v>
      </c>
      <c r="D80" s="10" t="s">
        <v>103</v>
      </c>
      <c r="E80" s="60" t="s">
        <v>102</v>
      </c>
      <c r="F80" s="10" t="s">
        <v>53</v>
      </c>
      <c r="G80" s="10" t="s">
        <v>55</v>
      </c>
      <c r="J80" s="88" t="s">
        <v>91</v>
      </c>
      <c r="K80" s="172" t="s">
        <v>14</v>
      </c>
      <c r="L80" s="153">
        <v>4</v>
      </c>
      <c r="M80" s="159">
        <v>500</v>
      </c>
      <c r="N80" s="46"/>
    </row>
    <row r="81" spans="1:14" ht="14.25">
      <c r="A81" s="275"/>
      <c r="B81" s="275"/>
      <c r="C81" s="59"/>
      <c r="D81" s="59"/>
      <c r="E81" s="12"/>
      <c r="F81" s="13">
        <v>3.33333333333</v>
      </c>
      <c r="G81" s="16">
        <f aca="true" t="shared" si="6" ref="G81:G86">SUM((C81*F81),(D81*(E81)))</f>
        <v>0</v>
      </c>
      <c r="J81" s="83" t="s">
        <v>81</v>
      </c>
      <c r="K81" s="174">
        <v>130</v>
      </c>
      <c r="L81" s="156">
        <v>11</v>
      </c>
      <c r="M81" s="158">
        <v>500</v>
      </c>
      <c r="N81" s="46" t="s">
        <v>87</v>
      </c>
    </row>
    <row r="82" spans="1:14" ht="14.25">
      <c r="A82" s="275"/>
      <c r="B82" s="275"/>
      <c r="C82" s="59"/>
      <c r="D82" s="59"/>
      <c r="E82" s="14"/>
      <c r="F82" s="13">
        <v>3.33333333333</v>
      </c>
      <c r="G82" s="16">
        <f t="shared" si="6"/>
        <v>0</v>
      </c>
      <c r="J82" s="88" t="s">
        <v>159</v>
      </c>
      <c r="K82" s="172" t="s">
        <v>14</v>
      </c>
      <c r="L82" s="153">
        <v>7.75</v>
      </c>
      <c r="M82" s="159">
        <v>3000</v>
      </c>
      <c r="N82" s="46"/>
    </row>
    <row r="83" spans="1:14" ht="27.75">
      <c r="A83" s="275"/>
      <c r="B83" s="275"/>
      <c r="C83" s="59"/>
      <c r="D83" s="59"/>
      <c r="E83" s="14"/>
      <c r="F83" s="13">
        <v>3.33333333333</v>
      </c>
      <c r="G83" s="16">
        <f t="shared" si="6"/>
        <v>0</v>
      </c>
      <c r="J83" s="85" t="s">
        <v>5</v>
      </c>
      <c r="K83" s="160" t="s">
        <v>99</v>
      </c>
      <c r="L83" s="267" t="s">
        <v>21</v>
      </c>
      <c r="M83" s="268"/>
      <c r="N83" s="46"/>
    </row>
    <row r="84" spans="1:14" ht="24">
      <c r="A84" s="275"/>
      <c r="B84" s="275"/>
      <c r="C84" s="59"/>
      <c r="D84" s="59"/>
      <c r="E84" s="14"/>
      <c r="F84" s="13">
        <v>3.33333333333</v>
      </c>
      <c r="G84" s="16">
        <f t="shared" si="6"/>
        <v>0</v>
      </c>
      <c r="J84" s="86" t="s">
        <v>17</v>
      </c>
      <c r="K84" s="161" t="s">
        <v>88</v>
      </c>
      <c r="L84" s="162" t="s">
        <v>23</v>
      </c>
      <c r="M84" s="163" t="s">
        <v>100</v>
      </c>
      <c r="N84" s="46"/>
    </row>
    <row r="85" spans="1:14" ht="21">
      <c r="A85" s="275"/>
      <c r="B85" s="275"/>
      <c r="C85" s="59"/>
      <c r="D85" s="59"/>
      <c r="E85" s="14"/>
      <c r="F85" s="13">
        <v>3.33333333333</v>
      </c>
      <c r="G85" s="16">
        <f t="shared" si="6"/>
        <v>0</v>
      </c>
      <c r="J85" s="87" t="s">
        <v>191</v>
      </c>
      <c r="K85" s="130">
        <v>150</v>
      </c>
      <c r="L85" s="175">
        <v>8.5</v>
      </c>
      <c r="M85" s="159">
        <v>500</v>
      </c>
      <c r="N85" s="80"/>
    </row>
    <row r="86" spans="1:14" ht="31.5">
      <c r="A86" s="275"/>
      <c r="B86" s="275"/>
      <c r="C86" s="59"/>
      <c r="D86" s="59"/>
      <c r="E86" s="14"/>
      <c r="F86" s="13">
        <v>3.33333333333</v>
      </c>
      <c r="G86" s="16">
        <f t="shared" si="6"/>
        <v>0</v>
      </c>
      <c r="J86" s="145" t="s">
        <v>93</v>
      </c>
      <c r="K86" s="129">
        <v>140</v>
      </c>
      <c r="L86" s="176">
        <v>10</v>
      </c>
      <c r="M86" s="165">
        <v>500</v>
      </c>
      <c r="N86" s="80"/>
    </row>
    <row r="87" spans="1:14" ht="42">
      <c r="A87" s="282" t="s">
        <v>54</v>
      </c>
      <c r="B87" s="283"/>
      <c r="C87" s="283"/>
      <c r="D87" s="283"/>
      <c r="E87" s="283"/>
      <c r="F87" s="284"/>
      <c r="G87" s="16">
        <f>SUM(G81:G86)</f>
        <v>0</v>
      </c>
      <c r="J87" s="87" t="s">
        <v>104</v>
      </c>
      <c r="K87" s="130">
        <v>110</v>
      </c>
      <c r="L87" s="175">
        <v>10.75</v>
      </c>
      <c r="M87" s="159">
        <v>500</v>
      </c>
      <c r="N87" s="80"/>
    </row>
    <row r="88" spans="10:14" ht="42">
      <c r="J88" s="145" t="s">
        <v>94</v>
      </c>
      <c r="K88" s="129">
        <v>80</v>
      </c>
      <c r="L88" s="176">
        <v>14.25</v>
      </c>
      <c r="M88" s="165">
        <v>500</v>
      </c>
      <c r="N88" s="80"/>
    </row>
    <row r="89" spans="1:14" ht="31.5">
      <c r="A89" s="276" t="s">
        <v>0</v>
      </c>
      <c r="B89" s="277"/>
      <c r="C89" s="278" t="s">
        <v>56</v>
      </c>
      <c r="D89" s="279"/>
      <c r="E89" s="279"/>
      <c r="F89" s="279"/>
      <c r="G89" s="280"/>
      <c r="J89" s="87" t="s">
        <v>95</v>
      </c>
      <c r="K89" s="130">
        <v>70</v>
      </c>
      <c r="L89" s="175">
        <v>15.5</v>
      </c>
      <c r="M89" s="159">
        <v>500</v>
      </c>
      <c r="N89" s="80"/>
    </row>
    <row r="90" spans="1:14" ht="42">
      <c r="A90" s="281" t="s">
        <v>5</v>
      </c>
      <c r="B90" s="281"/>
      <c r="C90" s="10" t="s">
        <v>52</v>
      </c>
      <c r="D90" s="10" t="s">
        <v>103</v>
      </c>
      <c r="E90" s="60" t="s">
        <v>102</v>
      </c>
      <c r="F90" s="10" t="s">
        <v>53</v>
      </c>
      <c r="G90" s="10" t="s">
        <v>55</v>
      </c>
      <c r="J90" s="145" t="s">
        <v>96</v>
      </c>
      <c r="K90" s="129">
        <v>110</v>
      </c>
      <c r="L90" s="176">
        <v>11.75</v>
      </c>
      <c r="M90" s="165">
        <v>500</v>
      </c>
      <c r="N90" s="80"/>
    </row>
    <row r="91" spans="1:14" ht="31.5">
      <c r="A91" s="275"/>
      <c r="B91" s="275"/>
      <c r="C91" s="59"/>
      <c r="D91" s="59"/>
      <c r="E91" s="12"/>
      <c r="F91" s="13">
        <v>3.33333333333</v>
      </c>
      <c r="G91" s="16">
        <f aca="true" t="shared" si="7" ref="G91:G96">SUM((C91*F91),(D91*(E91)))</f>
        <v>0</v>
      </c>
      <c r="J91" s="97" t="s">
        <v>107</v>
      </c>
      <c r="K91" s="172" t="s">
        <v>14</v>
      </c>
      <c r="L91" s="175">
        <v>6</v>
      </c>
      <c r="M91" s="159">
        <v>1000</v>
      </c>
      <c r="N91" s="80"/>
    </row>
    <row r="92" spans="1:14" ht="27.75">
      <c r="A92" s="275"/>
      <c r="B92" s="275"/>
      <c r="C92" s="59"/>
      <c r="D92" s="59"/>
      <c r="E92" s="14"/>
      <c r="F92" s="13">
        <v>3.33333333333</v>
      </c>
      <c r="G92" s="16">
        <f t="shared" si="7"/>
        <v>0</v>
      </c>
      <c r="J92" s="85" t="s">
        <v>5</v>
      </c>
      <c r="K92" s="177" t="s">
        <v>99</v>
      </c>
      <c r="L92" s="267" t="s">
        <v>21</v>
      </c>
      <c r="M92" s="268"/>
      <c r="N92" s="80"/>
    </row>
    <row r="93" spans="1:14" ht="24">
      <c r="A93" s="275"/>
      <c r="B93" s="275"/>
      <c r="C93" s="59"/>
      <c r="D93" s="59"/>
      <c r="E93" s="14"/>
      <c r="F93" s="13">
        <v>3.33333333333</v>
      </c>
      <c r="G93" s="16">
        <f t="shared" si="7"/>
        <v>0</v>
      </c>
      <c r="J93" s="86" t="s">
        <v>18</v>
      </c>
      <c r="K93" s="161" t="s">
        <v>88</v>
      </c>
      <c r="L93" s="162" t="s">
        <v>23</v>
      </c>
      <c r="M93" s="163" t="s">
        <v>100</v>
      </c>
      <c r="N93" s="80"/>
    </row>
    <row r="94" spans="1:14" ht="14.25">
      <c r="A94" s="275"/>
      <c r="B94" s="275"/>
      <c r="C94" s="59"/>
      <c r="D94" s="59"/>
      <c r="E94" s="14"/>
      <c r="F94" s="13">
        <v>3.33333333333</v>
      </c>
      <c r="G94" s="16">
        <f t="shared" si="7"/>
        <v>0</v>
      </c>
      <c r="J94" s="88" t="s">
        <v>82</v>
      </c>
      <c r="K94" s="178" t="s">
        <v>14</v>
      </c>
      <c r="L94" s="153">
        <v>3.8</v>
      </c>
      <c r="M94" s="159">
        <v>1000</v>
      </c>
      <c r="N94" s="46"/>
    </row>
    <row r="95" spans="1:14" ht="14.25">
      <c r="A95" s="275"/>
      <c r="B95" s="275"/>
      <c r="C95" s="59"/>
      <c r="D95" s="59"/>
      <c r="E95" s="14"/>
      <c r="F95" s="13">
        <v>3.33333333333</v>
      </c>
      <c r="G95" s="16">
        <f t="shared" si="7"/>
        <v>0</v>
      </c>
      <c r="J95" s="89" t="s">
        <v>83</v>
      </c>
      <c r="K95" s="179" t="s">
        <v>14</v>
      </c>
      <c r="L95" s="164">
        <v>3.8</v>
      </c>
      <c r="M95" s="165">
        <v>1000</v>
      </c>
      <c r="N95" s="46"/>
    </row>
    <row r="96" spans="1:14" ht="14.25">
      <c r="A96" s="275"/>
      <c r="B96" s="275"/>
      <c r="C96" s="59"/>
      <c r="D96" s="59"/>
      <c r="E96" s="14"/>
      <c r="F96" s="13">
        <v>3.33333333333</v>
      </c>
      <c r="G96" s="16">
        <f t="shared" si="7"/>
        <v>0</v>
      </c>
      <c r="J96" s="79" t="s">
        <v>174</v>
      </c>
      <c r="K96" s="178" t="s">
        <v>14</v>
      </c>
      <c r="L96" s="153">
        <v>3.8</v>
      </c>
      <c r="M96" s="159">
        <v>1000</v>
      </c>
      <c r="N96" s="48"/>
    </row>
    <row r="97" spans="1:14" ht="14.25">
      <c r="A97" s="282" t="s">
        <v>54</v>
      </c>
      <c r="B97" s="283"/>
      <c r="C97" s="283"/>
      <c r="D97" s="283"/>
      <c r="E97" s="283"/>
      <c r="F97" s="284"/>
      <c r="G97" s="16">
        <f>SUM(G91:G96)</f>
        <v>0</v>
      </c>
      <c r="J97" s="89" t="s">
        <v>84</v>
      </c>
      <c r="K97" s="169">
        <v>150</v>
      </c>
      <c r="L97" s="164">
        <v>8.5</v>
      </c>
      <c r="M97" s="181">
        <v>500</v>
      </c>
      <c r="N97" s="80"/>
    </row>
    <row r="98" spans="10:14" ht="42">
      <c r="J98" s="87" t="s">
        <v>210</v>
      </c>
      <c r="K98" s="130">
        <v>140</v>
      </c>
      <c r="L98" s="153">
        <v>10</v>
      </c>
      <c r="M98" s="159">
        <v>500</v>
      </c>
      <c r="N98" s="46"/>
    </row>
    <row r="99" spans="1:14" ht="42">
      <c r="A99" s="276" t="s">
        <v>0</v>
      </c>
      <c r="B99" s="277"/>
      <c r="C99" s="278" t="s">
        <v>56</v>
      </c>
      <c r="D99" s="279"/>
      <c r="E99" s="279"/>
      <c r="F99" s="279"/>
      <c r="G99" s="280"/>
      <c r="J99" s="90" t="s">
        <v>165</v>
      </c>
      <c r="K99" s="128">
        <v>140</v>
      </c>
      <c r="L99" s="156">
        <v>10</v>
      </c>
      <c r="M99" s="158">
        <v>500</v>
      </c>
      <c r="N99" s="46" t="s">
        <v>87</v>
      </c>
    </row>
    <row r="100" spans="1:14" ht="42">
      <c r="A100" s="281" t="s">
        <v>5</v>
      </c>
      <c r="B100" s="281"/>
      <c r="C100" s="10" t="s">
        <v>52</v>
      </c>
      <c r="D100" s="10" t="s">
        <v>103</v>
      </c>
      <c r="E100" s="60" t="s">
        <v>102</v>
      </c>
      <c r="F100" s="10" t="s">
        <v>53</v>
      </c>
      <c r="G100" s="10" t="s">
        <v>55</v>
      </c>
      <c r="J100" s="87" t="s">
        <v>97</v>
      </c>
      <c r="K100" s="130">
        <v>140</v>
      </c>
      <c r="L100" s="153">
        <v>10</v>
      </c>
      <c r="M100" s="159">
        <v>500</v>
      </c>
      <c r="N100" s="80"/>
    </row>
    <row r="101" spans="1:14" ht="52.5">
      <c r="A101" s="275"/>
      <c r="B101" s="275"/>
      <c r="C101" s="59"/>
      <c r="D101" s="59"/>
      <c r="E101" s="12"/>
      <c r="F101" s="13">
        <v>3.33333333333</v>
      </c>
      <c r="G101" s="16">
        <f aca="true" t="shared" si="8" ref="G101:G106">SUM((C101*F101),(D101*(E101)))</f>
        <v>0</v>
      </c>
      <c r="J101" s="90" t="s">
        <v>173</v>
      </c>
      <c r="K101" s="128">
        <v>140</v>
      </c>
      <c r="L101" s="156">
        <v>10</v>
      </c>
      <c r="M101" s="158">
        <v>500</v>
      </c>
      <c r="N101" s="80"/>
    </row>
    <row r="102" spans="1:14" ht="27.75">
      <c r="A102" s="275"/>
      <c r="B102" s="275"/>
      <c r="C102" s="59"/>
      <c r="D102" s="59"/>
      <c r="E102" s="14"/>
      <c r="F102" s="13">
        <v>3.33333333333</v>
      </c>
      <c r="G102" s="16">
        <f t="shared" si="8"/>
        <v>0</v>
      </c>
      <c r="J102" s="85" t="s">
        <v>5</v>
      </c>
      <c r="K102" s="160" t="s">
        <v>99</v>
      </c>
      <c r="L102" s="267" t="s">
        <v>21</v>
      </c>
      <c r="M102" s="268"/>
      <c r="N102" s="80"/>
    </row>
    <row r="103" spans="1:14" ht="24">
      <c r="A103" s="275"/>
      <c r="B103" s="275"/>
      <c r="C103" s="59"/>
      <c r="D103" s="59"/>
      <c r="E103" s="14"/>
      <c r="F103" s="13">
        <v>3.33333333333</v>
      </c>
      <c r="G103" s="16">
        <f t="shared" si="8"/>
        <v>0</v>
      </c>
      <c r="J103" s="86" t="s">
        <v>61</v>
      </c>
      <c r="K103" s="161" t="s">
        <v>88</v>
      </c>
      <c r="L103" s="162" t="s">
        <v>23</v>
      </c>
      <c r="M103" s="182" t="s">
        <v>100</v>
      </c>
      <c r="N103" s="46"/>
    </row>
    <row r="104" spans="1:14" ht="14.25">
      <c r="A104" s="275"/>
      <c r="B104" s="275"/>
      <c r="C104" s="59"/>
      <c r="D104" s="59"/>
      <c r="E104" s="14"/>
      <c r="F104" s="13">
        <v>3.33333333333</v>
      </c>
      <c r="G104" s="16">
        <f t="shared" si="8"/>
        <v>0</v>
      </c>
      <c r="J104" s="146" t="s">
        <v>60</v>
      </c>
      <c r="K104" s="169">
        <v>120</v>
      </c>
      <c r="L104" s="180">
        <v>9.5</v>
      </c>
      <c r="M104" s="165">
        <v>400</v>
      </c>
      <c r="N104" s="46"/>
    </row>
    <row r="105" spans="1:14" ht="14.25">
      <c r="A105" s="275"/>
      <c r="B105" s="275"/>
      <c r="C105" s="59"/>
      <c r="D105" s="59"/>
      <c r="E105" s="14"/>
      <c r="F105" s="13">
        <v>3.33333333333</v>
      </c>
      <c r="G105" s="16">
        <f t="shared" si="8"/>
        <v>0</v>
      </c>
      <c r="J105" s="88" t="s">
        <v>161</v>
      </c>
      <c r="K105" s="170">
        <v>120</v>
      </c>
      <c r="L105" s="183">
        <v>9.5</v>
      </c>
      <c r="M105" s="159">
        <v>400</v>
      </c>
      <c r="N105" s="46"/>
    </row>
    <row r="106" spans="1:14" ht="14.25">
      <c r="A106" s="275"/>
      <c r="B106" s="275"/>
      <c r="C106" s="59"/>
      <c r="D106" s="59"/>
      <c r="E106" s="14"/>
      <c r="F106" s="13">
        <v>3.33333333333</v>
      </c>
      <c r="G106" s="16">
        <f t="shared" si="8"/>
        <v>0</v>
      </c>
      <c r="J106" s="146" t="s">
        <v>62</v>
      </c>
      <c r="K106" s="169">
        <v>120</v>
      </c>
      <c r="L106" s="180">
        <v>9.5</v>
      </c>
      <c r="M106" s="165">
        <v>400</v>
      </c>
      <c r="N106" s="46"/>
    </row>
    <row r="107" spans="1:14" ht="14.25">
      <c r="A107" s="282" t="s">
        <v>54</v>
      </c>
      <c r="B107" s="283"/>
      <c r="C107" s="283"/>
      <c r="D107" s="283"/>
      <c r="E107" s="283"/>
      <c r="F107" s="284"/>
      <c r="G107" s="16">
        <f>SUM(G101:G106)</f>
        <v>0</v>
      </c>
      <c r="J107" s="88" t="s">
        <v>109</v>
      </c>
      <c r="K107" s="170">
        <v>120</v>
      </c>
      <c r="L107" s="183">
        <v>9.5</v>
      </c>
      <c r="M107" s="159">
        <v>400</v>
      </c>
      <c r="N107" s="46"/>
    </row>
    <row r="108" spans="10:14" ht="14.25">
      <c r="J108" s="146" t="s">
        <v>63</v>
      </c>
      <c r="K108" s="169">
        <v>120</v>
      </c>
      <c r="L108" s="180">
        <v>5.5</v>
      </c>
      <c r="M108" s="165">
        <v>200</v>
      </c>
      <c r="N108" s="46"/>
    </row>
    <row r="109" spans="1:14" ht="14.25">
      <c r="A109" s="276" t="s">
        <v>0</v>
      </c>
      <c r="B109" s="277"/>
      <c r="C109" s="278" t="s">
        <v>56</v>
      </c>
      <c r="D109" s="279"/>
      <c r="E109" s="279"/>
      <c r="F109" s="279"/>
      <c r="G109" s="280"/>
      <c r="J109" s="88" t="s">
        <v>70</v>
      </c>
      <c r="K109" s="172" t="s">
        <v>14</v>
      </c>
      <c r="L109" s="183">
        <v>14.5</v>
      </c>
      <c r="M109" s="159">
        <v>200</v>
      </c>
      <c r="N109" s="46"/>
    </row>
    <row r="110" spans="1:14" ht="39">
      <c r="A110" s="281" t="s">
        <v>5</v>
      </c>
      <c r="B110" s="281"/>
      <c r="C110" s="10" t="s">
        <v>52</v>
      </c>
      <c r="D110" s="10" t="s">
        <v>103</v>
      </c>
      <c r="E110" s="60" t="s">
        <v>102</v>
      </c>
      <c r="F110" s="10" t="s">
        <v>53</v>
      </c>
      <c r="G110" s="10" t="s">
        <v>55</v>
      </c>
      <c r="J110" s="146" t="s">
        <v>67</v>
      </c>
      <c r="K110" s="171" t="s">
        <v>14</v>
      </c>
      <c r="L110" s="180">
        <v>14.5</v>
      </c>
      <c r="M110" s="165">
        <v>200</v>
      </c>
      <c r="N110" s="46"/>
    </row>
    <row r="111" spans="1:14" ht="14.25">
      <c r="A111" s="275"/>
      <c r="B111" s="275"/>
      <c r="C111" s="59"/>
      <c r="D111" s="59"/>
      <c r="E111" s="12"/>
      <c r="F111" s="13">
        <v>3.33333333333</v>
      </c>
      <c r="G111" s="16">
        <f aca="true" t="shared" si="9" ref="G111:G116">SUM((C111*F111),(D111*(E111)))</f>
        <v>0</v>
      </c>
      <c r="J111" s="88" t="s">
        <v>71</v>
      </c>
      <c r="K111" s="172" t="s">
        <v>14</v>
      </c>
      <c r="L111" s="183">
        <v>13.5</v>
      </c>
      <c r="M111" s="159">
        <v>200</v>
      </c>
      <c r="N111" s="46"/>
    </row>
    <row r="112" spans="1:14" ht="14.25">
      <c r="A112" s="275"/>
      <c r="B112" s="275"/>
      <c r="C112" s="59"/>
      <c r="D112" s="59"/>
      <c r="E112" s="14"/>
      <c r="F112" s="13">
        <v>3.33333333333</v>
      </c>
      <c r="G112" s="16">
        <f t="shared" si="9"/>
        <v>0</v>
      </c>
      <c r="J112" s="146" t="s">
        <v>68</v>
      </c>
      <c r="K112" s="169">
        <v>50</v>
      </c>
      <c r="L112" s="180">
        <v>9</v>
      </c>
      <c r="M112" s="165">
        <v>200</v>
      </c>
      <c r="N112" s="46"/>
    </row>
    <row r="113" spans="1:14" ht="14.25">
      <c r="A113" s="275"/>
      <c r="B113" s="275"/>
      <c r="C113" s="59"/>
      <c r="D113" s="59"/>
      <c r="E113" s="14"/>
      <c r="F113" s="13">
        <v>3.33333333333</v>
      </c>
      <c r="G113" s="16">
        <f t="shared" si="9"/>
        <v>0</v>
      </c>
      <c r="J113" s="88" t="s">
        <v>69</v>
      </c>
      <c r="K113" s="170">
        <v>50</v>
      </c>
      <c r="L113" s="183">
        <v>8.5</v>
      </c>
      <c r="M113" s="159">
        <v>200</v>
      </c>
      <c r="N113" s="46"/>
    </row>
    <row r="114" spans="1:14" ht="14.25">
      <c r="A114" s="275"/>
      <c r="B114" s="275"/>
      <c r="C114" s="59"/>
      <c r="D114" s="59"/>
      <c r="E114" s="14"/>
      <c r="F114" s="13">
        <v>3.33333333333</v>
      </c>
      <c r="G114" s="16">
        <f t="shared" si="9"/>
        <v>0</v>
      </c>
      <c r="J114" s="146" t="s">
        <v>72</v>
      </c>
      <c r="K114" s="169">
        <v>50</v>
      </c>
      <c r="L114" s="180">
        <v>9.5</v>
      </c>
      <c r="M114" s="165">
        <v>200</v>
      </c>
      <c r="N114" s="46"/>
    </row>
    <row r="115" spans="1:14" ht="14.25" customHeight="1">
      <c r="A115" s="275"/>
      <c r="B115" s="275"/>
      <c r="C115" s="59"/>
      <c r="D115" s="59"/>
      <c r="E115" s="14"/>
      <c r="F115" s="13">
        <v>3.33333333333</v>
      </c>
      <c r="G115" s="16">
        <f t="shared" si="9"/>
        <v>0</v>
      </c>
      <c r="J115" s="88" t="s">
        <v>108</v>
      </c>
      <c r="K115" s="170">
        <v>50</v>
      </c>
      <c r="L115" s="183">
        <v>9.5</v>
      </c>
      <c r="M115" s="159">
        <v>200</v>
      </c>
      <c r="N115" s="46"/>
    </row>
    <row r="116" spans="1:14" ht="14.25">
      <c r="A116" s="275"/>
      <c r="B116" s="275"/>
      <c r="C116" s="59"/>
      <c r="D116" s="59"/>
      <c r="E116" s="14"/>
      <c r="F116" s="13">
        <v>3.33333333333</v>
      </c>
      <c r="G116" s="16">
        <f t="shared" si="9"/>
        <v>0</v>
      </c>
      <c r="J116" s="89" t="s">
        <v>163</v>
      </c>
      <c r="K116" s="174">
        <v>70</v>
      </c>
      <c r="L116" s="184">
        <v>12</v>
      </c>
      <c r="M116" s="158">
        <v>300</v>
      </c>
      <c r="N116" s="46"/>
    </row>
    <row r="117" spans="1:14" ht="14.25">
      <c r="A117" s="282" t="s">
        <v>54</v>
      </c>
      <c r="B117" s="283"/>
      <c r="C117" s="283"/>
      <c r="D117" s="283"/>
      <c r="E117" s="283"/>
      <c r="F117" s="284"/>
      <c r="G117" s="16">
        <f>SUM(G111:G116)</f>
        <v>0</v>
      </c>
      <c r="J117" s="88" t="s">
        <v>164</v>
      </c>
      <c r="K117" s="170">
        <v>70</v>
      </c>
      <c r="L117" s="183">
        <v>12</v>
      </c>
      <c r="M117" s="159">
        <v>300</v>
      </c>
      <c r="N117" s="46"/>
    </row>
    <row r="118" spans="10:14" ht="14.25">
      <c r="J118" s="77" t="s">
        <v>213</v>
      </c>
      <c r="K118" s="174">
        <v>50</v>
      </c>
      <c r="L118" s="184">
        <v>11</v>
      </c>
      <c r="M118" s="158">
        <v>200</v>
      </c>
      <c r="N118" s="46"/>
    </row>
    <row r="119" spans="1:14" ht="14.25">
      <c r="A119" s="276" t="s">
        <v>0</v>
      </c>
      <c r="B119" s="277"/>
      <c r="C119" s="278" t="s">
        <v>56</v>
      </c>
      <c r="D119" s="279"/>
      <c r="E119" s="279"/>
      <c r="F119" s="279"/>
      <c r="G119" s="280"/>
      <c r="J119" s="75" t="s">
        <v>214</v>
      </c>
      <c r="K119" s="170">
        <v>50</v>
      </c>
      <c r="L119" s="183">
        <v>11</v>
      </c>
      <c r="M119" s="159">
        <v>200</v>
      </c>
      <c r="N119" s="46"/>
    </row>
    <row r="120" spans="1:14" ht="39">
      <c r="A120" s="281" t="s">
        <v>5</v>
      </c>
      <c r="B120" s="281"/>
      <c r="C120" s="10" t="s">
        <v>52</v>
      </c>
      <c r="D120" s="10" t="s">
        <v>103</v>
      </c>
      <c r="E120" s="60" t="s">
        <v>102</v>
      </c>
      <c r="F120" s="10" t="s">
        <v>53</v>
      </c>
      <c r="G120" s="10" t="s">
        <v>55</v>
      </c>
      <c r="J120" s="77" t="s">
        <v>212</v>
      </c>
      <c r="K120" s="174">
        <v>50</v>
      </c>
      <c r="L120" s="184">
        <v>11</v>
      </c>
      <c r="M120" s="158">
        <v>200</v>
      </c>
      <c r="N120" s="46"/>
    </row>
    <row r="121" spans="1:14" ht="15" customHeight="1">
      <c r="A121" s="275"/>
      <c r="B121" s="275"/>
      <c r="C121" s="59"/>
      <c r="D121" s="59"/>
      <c r="E121" s="12"/>
      <c r="F121" s="13">
        <v>3.33333333333</v>
      </c>
      <c r="G121" s="16">
        <f aca="true" t="shared" si="10" ref="G121:G126">SUM((C121*F121),(D121*(E121)))</f>
        <v>0</v>
      </c>
      <c r="J121" s="75" t="s">
        <v>217</v>
      </c>
      <c r="K121" s="170">
        <v>100</v>
      </c>
      <c r="L121" s="183">
        <v>14</v>
      </c>
      <c r="M121" s="159">
        <v>500</v>
      </c>
      <c r="N121" s="3"/>
    </row>
    <row r="122" spans="1:14" ht="14.25" customHeight="1">
      <c r="A122" s="275"/>
      <c r="B122" s="275"/>
      <c r="C122" s="59"/>
      <c r="D122" s="59"/>
      <c r="E122" s="14"/>
      <c r="F122" s="13">
        <v>3.33333333333</v>
      </c>
      <c r="G122" s="16">
        <f t="shared" si="10"/>
        <v>0</v>
      </c>
      <c r="J122" s="85" t="s">
        <v>5</v>
      </c>
      <c r="K122" s="177" t="s">
        <v>99</v>
      </c>
      <c r="L122" s="269" t="s">
        <v>21</v>
      </c>
      <c r="M122" s="270"/>
      <c r="N122" s="3"/>
    </row>
    <row r="123" spans="1:14" ht="24">
      <c r="A123" s="275"/>
      <c r="B123" s="275"/>
      <c r="C123" s="59"/>
      <c r="D123" s="59"/>
      <c r="E123" s="14"/>
      <c r="F123" s="13">
        <v>3.33333333333</v>
      </c>
      <c r="G123" s="16">
        <f t="shared" si="10"/>
        <v>0</v>
      </c>
      <c r="J123" s="86" t="s">
        <v>19</v>
      </c>
      <c r="K123" s="161" t="s">
        <v>88</v>
      </c>
      <c r="L123" s="162" t="s">
        <v>23</v>
      </c>
      <c r="M123" s="163" t="s">
        <v>100</v>
      </c>
      <c r="N123" s="3"/>
    </row>
    <row r="124" spans="1:14" ht="14.25">
      <c r="A124" s="275"/>
      <c r="B124" s="275"/>
      <c r="C124" s="59"/>
      <c r="D124" s="59"/>
      <c r="E124" s="14"/>
      <c r="F124" s="13">
        <v>3.33333333333</v>
      </c>
      <c r="G124" s="16">
        <f t="shared" si="10"/>
        <v>0</v>
      </c>
      <c r="I124" s="1"/>
      <c r="J124" s="146" t="s">
        <v>65</v>
      </c>
      <c r="K124" s="169">
        <v>70</v>
      </c>
      <c r="L124" s="180">
        <v>15</v>
      </c>
      <c r="M124" s="165">
        <v>400</v>
      </c>
      <c r="N124" s="46"/>
    </row>
    <row r="125" spans="1:14" ht="15" customHeight="1" thickBot="1">
      <c r="A125" s="275"/>
      <c r="B125" s="275"/>
      <c r="C125" s="59"/>
      <c r="D125" s="59"/>
      <c r="E125" s="14"/>
      <c r="F125" s="13">
        <v>3.33333333333</v>
      </c>
      <c r="G125" s="16">
        <f t="shared" si="10"/>
        <v>0</v>
      </c>
      <c r="J125" s="98" t="s">
        <v>86</v>
      </c>
      <c r="K125" s="185">
        <v>100</v>
      </c>
      <c r="L125" s="186">
        <v>13</v>
      </c>
      <c r="M125" s="187">
        <v>500</v>
      </c>
      <c r="N125" s="46"/>
    </row>
    <row r="126" spans="1:14" ht="14.25">
      <c r="A126" s="275"/>
      <c r="B126" s="275"/>
      <c r="C126" s="59"/>
      <c r="D126" s="59"/>
      <c r="E126" s="14"/>
      <c r="F126" s="13">
        <v>3.33333333333</v>
      </c>
      <c r="G126" s="16">
        <f t="shared" si="10"/>
        <v>0</v>
      </c>
      <c r="J126" s="68" t="s">
        <v>19</v>
      </c>
      <c r="K126" s="188" t="s">
        <v>20</v>
      </c>
      <c r="L126" s="189"/>
      <c r="N126" s="46"/>
    </row>
    <row r="127" spans="1:14" ht="14.25">
      <c r="A127" s="282" t="s">
        <v>54</v>
      </c>
      <c r="B127" s="283"/>
      <c r="C127" s="283"/>
      <c r="D127" s="283"/>
      <c r="E127" s="283"/>
      <c r="F127" s="284"/>
      <c r="G127" s="16">
        <f>SUM(G121:G126)</f>
        <v>0</v>
      </c>
      <c r="J127" s="112" t="s">
        <v>218</v>
      </c>
      <c r="K127" s="190">
        <v>11</v>
      </c>
      <c r="L127" s="191"/>
      <c r="N127" s="46"/>
    </row>
    <row r="128" spans="10:12" ht="14.25">
      <c r="J128" s="75" t="s">
        <v>219</v>
      </c>
      <c r="K128" s="192">
        <v>56</v>
      </c>
      <c r="L128" s="191"/>
    </row>
    <row r="129" spans="1:15" ht="14.25">
      <c r="A129" s="276" t="s">
        <v>0</v>
      </c>
      <c r="B129" s="277"/>
      <c r="C129" s="278" t="s">
        <v>56</v>
      </c>
      <c r="D129" s="279"/>
      <c r="E129" s="279"/>
      <c r="F129" s="279"/>
      <c r="G129" s="280"/>
      <c r="J129" s="112" t="s">
        <v>220</v>
      </c>
      <c r="K129" s="190">
        <v>56</v>
      </c>
      <c r="L129" s="193"/>
      <c r="N129" s="1"/>
      <c r="O129" s="1"/>
    </row>
    <row r="130" spans="1:15" s="1" customFormat="1" ht="39">
      <c r="A130" s="281" t="s">
        <v>5</v>
      </c>
      <c r="B130" s="281"/>
      <c r="C130" s="10" t="s">
        <v>52</v>
      </c>
      <c r="D130" s="10" t="s">
        <v>103</v>
      </c>
      <c r="E130" s="60" t="s">
        <v>102</v>
      </c>
      <c r="F130" s="10" t="s">
        <v>53</v>
      </c>
      <c r="G130" s="10" t="s">
        <v>55</v>
      </c>
      <c r="H130" s="7"/>
      <c r="I130"/>
      <c r="J130" s="75" t="s">
        <v>170</v>
      </c>
      <c r="K130" s="192">
        <v>11</v>
      </c>
      <c r="L130" s="191"/>
      <c r="M130" s="61"/>
      <c r="N130"/>
      <c r="O130"/>
    </row>
    <row r="131" spans="1:12" ht="14.25">
      <c r="A131" s="275"/>
      <c r="B131" s="275"/>
      <c r="C131" s="59"/>
      <c r="D131" s="59"/>
      <c r="E131" s="12"/>
      <c r="F131" s="13">
        <v>3.33333333333</v>
      </c>
      <c r="G131" s="16">
        <f aca="true" t="shared" si="11" ref="G131:G136">SUM((C131*F131),(D131*(E131)))</f>
        <v>0</v>
      </c>
      <c r="J131" s="112" t="s">
        <v>176</v>
      </c>
      <c r="K131" s="190">
        <v>56</v>
      </c>
      <c r="L131" s="191"/>
    </row>
    <row r="132" spans="1:12" ht="14.25">
      <c r="A132" s="275"/>
      <c r="B132" s="275"/>
      <c r="C132" s="59"/>
      <c r="D132" s="59"/>
      <c r="E132" s="14"/>
      <c r="F132" s="13">
        <v>3.33333333333</v>
      </c>
      <c r="G132" s="16">
        <f t="shared" si="11"/>
        <v>0</v>
      </c>
      <c r="I132" s="1"/>
      <c r="J132" s="75" t="s">
        <v>204</v>
      </c>
      <c r="K132" s="192">
        <v>9.5</v>
      </c>
      <c r="L132" s="191"/>
    </row>
    <row r="133" spans="1:12" ht="14.25">
      <c r="A133" s="275"/>
      <c r="B133" s="275"/>
      <c r="C133" s="59"/>
      <c r="D133" s="59"/>
      <c r="E133" s="14"/>
      <c r="F133" s="13">
        <v>3.33333333333</v>
      </c>
      <c r="G133" s="16">
        <f t="shared" si="11"/>
        <v>0</v>
      </c>
      <c r="J133" s="112" t="s">
        <v>177</v>
      </c>
      <c r="K133" s="190">
        <v>27</v>
      </c>
      <c r="L133" s="191"/>
    </row>
    <row r="134" spans="1:12" ht="14.25">
      <c r="A134" s="275"/>
      <c r="B134" s="275"/>
      <c r="C134" s="59"/>
      <c r="D134" s="59"/>
      <c r="E134" s="14"/>
      <c r="F134" s="13">
        <v>3.33333333333</v>
      </c>
      <c r="G134" s="16">
        <f t="shared" si="11"/>
        <v>0</v>
      </c>
      <c r="J134" s="75" t="s">
        <v>171</v>
      </c>
      <c r="K134" s="192">
        <v>11</v>
      </c>
      <c r="L134" s="191"/>
    </row>
    <row r="135" spans="1:12" ht="15" customHeight="1">
      <c r="A135" s="275"/>
      <c r="B135" s="275"/>
      <c r="C135" s="59"/>
      <c r="D135" s="59"/>
      <c r="E135" s="14"/>
      <c r="F135" s="13">
        <v>3.33333333333</v>
      </c>
      <c r="G135" s="16">
        <f t="shared" si="11"/>
        <v>0</v>
      </c>
      <c r="J135" s="112" t="s">
        <v>178</v>
      </c>
      <c r="K135" s="190">
        <v>56</v>
      </c>
      <c r="L135" s="191"/>
    </row>
    <row r="136" spans="1:12" ht="14.25">
      <c r="A136" s="275"/>
      <c r="B136" s="275"/>
      <c r="C136" s="59"/>
      <c r="D136" s="59"/>
      <c r="E136" s="14"/>
      <c r="F136" s="13">
        <v>3.33333333333</v>
      </c>
      <c r="G136" s="16">
        <f t="shared" si="11"/>
        <v>0</v>
      </c>
      <c r="J136" s="75" t="s">
        <v>175</v>
      </c>
      <c r="K136" s="192">
        <v>12</v>
      </c>
      <c r="L136" s="191"/>
    </row>
    <row r="137" spans="1:15" ht="14.25">
      <c r="A137" s="282" t="s">
        <v>54</v>
      </c>
      <c r="B137" s="283"/>
      <c r="C137" s="283"/>
      <c r="D137" s="283"/>
      <c r="E137" s="283"/>
      <c r="F137" s="284"/>
      <c r="G137" s="16">
        <f>SUM(G131:G136)</f>
        <v>0</v>
      </c>
      <c r="J137" s="68" t="s">
        <v>51</v>
      </c>
      <c r="K137" s="194" t="s">
        <v>46</v>
      </c>
      <c r="L137" s="191"/>
      <c r="O137" s="1"/>
    </row>
    <row r="138" spans="1:15" s="1" customFormat="1" ht="15" customHeight="1">
      <c r="A138" s="7"/>
      <c r="B138" s="7"/>
      <c r="C138" s="7"/>
      <c r="D138" s="7"/>
      <c r="E138" s="7"/>
      <c r="F138" s="7"/>
      <c r="G138" s="7"/>
      <c r="H138" s="7"/>
      <c r="I138"/>
      <c r="J138" s="112" t="s">
        <v>47</v>
      </c>
      <c r="K138" s="190">
        <v>0.1</v>
      </c>
      <c r="L138" s="191"/>
      <c r="M138" s="61"/>
      <c r="N138"/>
      <c r="O138"/>
    </row>
    <row r="139" spans="1:12" ht="14.25">
      <c r="A139" s="276" t="s">
        <v>0</v>
      </c>
      <c r="B139" s="277"/>
      <c r="C139" s="278" t="s">
        <v>56</v>
      </c>
      <c r="D139" s="279"/>
      <c r="E139" s="279"/>
      <c r="F139" s="279"/>
      <c r="G139" s="280"/>
      <c r="J139" s="75" t="s">
        <v>48</v>
      </c>
      <c r="K139" s="192">
        <v>0.15</v>
      </c>
      <c r="L139" s="191"/>
    </row>
    <row r="140" spans="1:12" ht="39">
      <c r="A140" s="281" t="s">
        <v>5</v>
      </c>
      <c r="B140" s="281"/>
      <c r="C140" s="10" t="s">
        <v>52</v>
      </c>
      <c r="D140" s="10" t="s">
        <v>103</v>
      </c>
      <c r="E140" s="60" t="s">
        <v>102</v>
      </c>
      <c r="F140" s="10" t="s">
        <v>53</v>
      </c>
      <c r="G140" s="10" t="s">
        <v>55</v>
      </c>
      <c r="J140" s="112" t="s">
        <v>49</v>
      </c>
      <c r="K140" s="190">
        <v>0.2</v>
      </c>
      <c r="L140" s="191"/>
    </row>
    <row r="141" spans="1:11" ht="14.25">
      <c r="A141" s="275"/>
      <c r="B141" s="275"/>
      <c r="C141" s="59"/>
      <c r="D141" s="59"/>
      <c r="E141" s="12"/>
      <c r="F141" s="13">
        <v>3.33333333333</v>
      </c>
      <c r="G141" s="16">
        <f aca="true" t="shared" si="12" ref="G141:G146">SUM((C141*F141),(D141*(E141)))</f>
        <v>0</v>
      </c>
      <c r="J141" s="75" t="s">
        <v>85</v>
      </c>
      <c r="K141" s="192">
        <v>0.25</v>
      </c>
    </row>
    <row r="142" spans="1:7" ht="14.25">
      <c r="A142" s="275"/>
      <c r="B142" s="275"/>
      <c r="C142" s="59"/>
      <c r="D142" s="59"/>
      <c r="E142" s="14"/>
      <c r="F142" s="13">
        <v>3.33333333333</v>
      </c>
      <c r="G142" s="16">
        <f t="shared" si="12"/>
        <v>0</v>
      </c>
    </row>
    <row r="143" spans="1:7" ht="14.25" customHeight="1">
      <c r="A143" s="275"/>
      <c r="B143" s="275"/>
      <c r="C143" s="59"/>
      <c r="D143" s="59"/>
      <c r="E143" s="14"/>
      <c r="F143" s="13">
        <v>3.33333333333</v>
      </c>
      <c r="G143" s="16">
        <f t="shared" si="12"/>
        <v>0</v>
      </c>
    </row>
    <row r="144" spans="1:14" ht="14.25" customHeight="1">
      <c r="A144" s="275"/>
      <c r="B144" s="275"/>
      <c r="C144" s="59"/>
      <c r="D144" s="59"/>
      <c r="E144" s="14"/>
      <c r="F144" s="13">
        <v>3.33333333333</v>
      </c>
      <c r="G144" s="16">
        <f t="shared" si="12"/>
        <v>0</v>
      </c>
      <c r="N144" s="44"/>
    </row>
    <row r="145" spans="1:7" ht="14.25">
      <c r="A145" s="275"/>
      <c r="B145" s="275"/>
      <c r="C145" s="59"/>
      <c r="D145" s="59"/>
      <c r="E145" s="14"/>
      <c r="F145" s="13">
        <v>3.33333333333</v>
      </c>
      <c r="G145" s="16">
        <f t="shared" si="12"/>
        <v>0</v>
      </c>
    </row>
    <row r="146" spans="1:7" ht="14.25">
      <c r="A146" s="275"/>
      <c r="B146" s="275"/>
      <c r="C146" s="59"/>
      <c r="D146" s="59"/>
      <c r="E146" s="14"/>
      <c r="F146" s="13">
        <v>3.33333333333</v>
      </c>
      <c r="G146" s="16">
        <f t="shared" si="12"/>
        <v>0</v>
      </c>
    </row>
    <row r="147" spans="1:7" ht="14.25">
      <c r="A147" s="282" t="s">
        <v>54</v>
      </c>
      <c r="B147" s="283"/>
      <c r="C147" s="283"/>
      <c r="D147" s="283"/>
      <c r="E147" s="283"/>
      <c r="F147" s="284"/>
      <c r="G147" s="16">
        <f>SUM(G141:G146)</f>
        <v>0</v>
      </c>
    </row>
    <row r="149" ht="27.75" customHeight="1">
      <c r="I149" s="44"/>
    </row>
    <row r="150" ht="24" customHeight="1"/>
    <row r="151" ht="14.25" customHeight="1"/>
    <row r="152" ht="14.25" customHeight="1"/>
    <row r="153" ht="14.25" customHeight="1"/>
    <row r="154" ht="14.25" customHeight="1">
      <c r="O154" s="44"/>
    </row>
    <row r="155" spans="1:15" s="44" customFormat="1" ht="14.25" customHeight="1">
      <c r="A155" s="7"/>
      <c r="B155" s="7"/>
      <c r="C155" s="7"/>
      <c r="D155" s="7"/>
      <c r="E155" s="7"/>
      <c r="F155" s="7"/>
      <c r="G155" s="7"/>
      <c r="H155" s="7"/>
      <c r="I155"/>
      <c r="J155" s="7"/>
      <c r="K155" s="61"/>
      <c r="L155" s="61"/>
      <c r="M155" s="61"/>
      <c r="N155"/>
      <c r="O155"/>
    </row>
  </sheetData>
  <sheetProtection password="9A94" sheet="1" selectLockedCells="1"/>
  <mergeCells count="146">
    <mergeCell ref="A19:B19"/>
    <mergeCell ref="A20:B20"/>
    <mergeCell ref="A27:F27"/>
    <mergeCell ref="A34:B34"/>
    <mergeCell ref="A46:B46"/>
    <mergeCell ref="A41:B41"/>
    <mergeCell ref="A39:B39"/>
    <mergeCell ref="A35:B35"/>
    <mergeCell ref="A24:B24"/>
    <mergeCell ref="A25:B25"/>
    <mergeCell ref="A23:B23"/>
    <mergeCell ref="B9:G9"/>
    <mergeCell ref="B10:G10"/>
    <mergeCell ref="B11:G11"/>
    <mergeCell ref="B12:G12"/>
    <mergeCell ref="B13:G13"/>
    <mergeCell ref="C19:G19"/>
    <mergeCell ref="A17:G17"/>
    <mergeCell ref="B14:G14"/>
    <mergeCell ref="B16:G16"/>
    <mergeCell ref="A18:G18"/>
    <mergeCell ref="A42:B42"/>
    <mergeCell ref="C29:G29"/>
    <mergeCell ref="A29:B29"/>
    <mergeCell ref="A26:B26"/>
    <mergeCell ref="A30:B30"/>
    <mergeCell ref="A21:B21"/>
    <mergeCell ref="A33:B33"/>
    <mergeCell ref="A36:B36"/>
    <mergeCell ref="A22:B22"/>
    <mergeCell ref="A40:B40"/>
    <mergeCell ref="A66:B66"/>
    <mergeCell ref="A51:B51"/>
    <mergeCell ref="A56:B56"/>
    <mergeCell ref="C39:G39"/>
    <mergeCell ref="A37:F37"/>
    <mergeCell ref="C49:G49"/>
    <mergeCell ref="A62:B62"/>
    <mergeCell ref="A63:B63"/>
    <mergeCell ref="A64:B64"/>
    <mergeCell ref="A31:B31"/>
    <mergeCell ref="A32:B32"/>
    <mergeCell ref="A44:B44"/>
    <mergeCell ref="A45:B45"/>
    <mergeCell ref="A43:B43"/>
    <mergeCell ref="A65:B65"/>
    <mergeCell ref="A53:B53"/>
    <mergeCell ref="A54:B54"/>
    <mergeCell ref="A55:B55"/>
    <mergeCell ref="A50:B50"/>
    <mergeCell ref="A47:F47"/>
    <mergeCell ref="A49:B49"/>
    <mergeCell ref="A52:B52"/>
    <mergeCell ref="A80:B80"/>
    <mergeCell ref="A57:F57"/>
    <mergeCell ref="A59:B59"/>
    <mergeCell ref="C59:G59"/>
    <mergeCell ref="A71:B71"/>
    <mergeCell ref="A60:B60"/>
    <mergeCell ref="A61:B61"/>
    <mergeCell ref="A82:B82"/>
    <mergeCell ref="A72:B72"/>
    <mergeCell ref="A73:B73"/>
    <mergeCell ref="A74:B74"/>
    <mergeCell ref="A75:B75"/>
    <mergeCell ref="A67:F67"/>
    <mergeCell ref="A69:B69"/>
    <mergeCell ref="C69:G69"/>
    <mergeCell ref="A79:B79"/>
    <mergeCell ref="C79:G79"/>
    <mergeCell ref="A143:B143"/>
    <mergeCell ref="A144:B144"/>
    <mergeCell ref="A127:F127"/>
    <mergeCell ref="A129:B129"/>
    <mergeCell ref="C129:G129"/>
    <mergeCell ref="A119:B119"/>
    <mergeCell ref="A131:B131"/>
    <mergeCell ref="A132:B132"/>
    <mergeCell ref="A133:B133"/>
    <mergeCell ref="A135:B135"/>
    <mergeCell ref="A70:B70"/>
    <mergeCell ref="A147:F147"/>
    <mergeCell ref="A136:B136"/>
    <mergeCell ref="A137:F137"/>
    <mergeCell ref="A139:B139"/>
    <mergeCell ref="C139:G139"/>
    <mergeCell ref="A140:B140"/>
    <mergeCell ref="A141:B141"/>
    <mergeCell ref="A145:B145"/>
    <mergeCell ref="A146:B146"/>
    <mergeCell ref="A142:B142"/>
    <mergeCell ref="C119:G119"/>
    <mergeCell ref="A120:B120"/>
    <mergeCell ref="A121:B121"/>
    <mergeCell ref="A122:B122"/>
    <mergeCell ref="A134:B134"/>
    <mergeCell ref="A123:B123"/>
    <mergeCell ref="A124:B124"/>
    <mergeCell ref="A125:B125"/>
    <mergeCell ref="A126:B126"/>
    <mergeCell ref="A130:B130"/>
    <mergeCell ref="A112:B112"/>
    <mergeCell ref="A113:B113"/>
    <mergeCell ref="A114:B114"/>
    <mergeCell ref="A115:B115"/>
    <mergeCell ref="A116:B116"/>
    <mergeCell ref="A117:F117"/>
    <mergeCell ref="A106:B106"/>
    <mergeCell ref="A107:F107"/>
    <mergeCell ref="A111:B111"/>
    <mergeCell ref="A109:B109"/>
    <mergeCell ref="C109:G109"/>
    <mergeCell ref="A110:B110"/>
    <mergeCell ref="A76:B76"/>
    <mergeCell ref="A77:F77"/>
    <mergeCell ref="A85:B85"/>
    <mergeCell ref="A86:B86"/>
    <mergeCell ref="A87:F87"/>
    <mergeCell ref="A105:B105"/>
    <mergeCell ref="A100:B100"/>
    <mergeCell ref="A101:B101"/>
    <mergeCell ref="A103:B103"/>
    <mergeCell ref="A81:B81"/>
    <mergeCell ref="A92:B92"/>
    <mergeCell ref="A102:B102"/>
    <mergeCell ref="A93:B93"/>
    <mergeCell ref="A89:B89"/>
    <mergeCell ref="A96:B96"/>
    <mergeCell ref="A104:B104"/>
    <mergeCell ref="A84:B84"/>
    <mergeCell ref="A83:B83"/>
    <mergeCell ref="A99:B99"/>
    <mergeCell ref="C99:G99"/>
    <mergeCell ref="C89:G89"/>
    <mergeCell ref="A90:B90"/>
    <mergeCell ref="A91:B91"/>
    <mergeCell ref="A94:B94"/>
    <mergeCell ref="A95:B95"/>
    <mergeCell ref="A97:F97"/>
    <mergeCell ref="L102:M102"/>
    <mergeCell ref="L122:M122"/>
    <mergeCell ref="L92:M92"/>
    <mergeCell ref="L83:M83"/>
    <mergeCell ref="L1:M1"/>
    <mergeCell ref="L26:M26"/>
    <mergeCell ref="L59:M59"/>
  </mergeCells>
  <printOptions/>
  <pageMargins left="0.7086614173228347" right="0.7086614173228347" top="0.31496062992125984" bottom="0.31496062992125984" header="0.31496062992125984" footer="0.31496062992125984"/>
  <pageSetup fitToHeight="0" fitToWidth="1" horizontalDpi="600" verticalDpi="600" orientation="portrait" paperSize="9" scale="95" r:id="rId2"/>
  <rowBreaks count="3" manualBreakCount="3">
    <brk id="47" max="6" man="1"/>
    <brk id="87" max="6" man="1"/>
    <brk id="108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Xiumei</cp:lastModifiedBy>
  <cp:lastPrinted>2023-12-11T14:35:00Z</cp:lastPrinted>
  <dcterms:created xsi:type="dcterms:W3CDTF">2013-06-20T03:23:59Z</dcterms:created>
  <dcterms:modified xsi:type="dcterms:W3CDTF">2024-01-17T02:14:47Z</dcterms:modified>
  <cp:category/>
  <cp:version/>
  <cp:contentType/>
  <cp:contentStatus/>
</cp:coreProperties>
</file>