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\Downloads\"/>
    </mc:Choice>
  </mc:AlternateContent>
  <xr:revisionPtr revIDLastSave="0" documentId="13_ncr:1_{3E7242DF-1A0E-4A16-8674-D903D81A1B6A}" xr6:coauthVersionLast="47" xr6:coauthVersionMax="47" xr10:uidLastSave="{00000000-0000-0000-0000-000000000000}"/>
  <bookViews>
    <workbookView xWindow="22932" yWindow="-108" windowWidth="23256" windowHeight="12456" xr2:uid="{B3E52E69-442D-4D15-A1F7-D61DA051B8FC}"/>
  </bookViews>
  <sheets>
    <sheet name="Per Pax" sheetId="1" r:id="rId1"/>
    <sheet name="Group Ordering for Sorting" sheetId="2" r:id="rId2"/>
  </sheets>
  <definedNames>
    <definedName name="_xlnm.Print_Area" localSheetId="1">'Group Ordering for Sorting'!$A$1:$G$150</definedName>
    <definedName name="_xlnm.Print_Area" localSheetId="0">'Per Pax'!$A$1:$I$208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3" i="1" l="1"/>
  <c r="C181" i="1"/>
  <c r="C182" i="1" s="1"/>
  <c r="G181" i="1"/>
  <c r="G160" i="1"/>
  <c r="G159" i="1"/>
  <c r="G114" i="1"/>
  <c r="G162" i="1"/>
  <c r="G161" i="1"/>
  <c r="G123" i="1"/>
  <c r="G122" i="1"/>
  <c r="G168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63" i="1"/>
  <c r="G95" i="1"/>
  <c r="G94" i="1"/>
  <c r="G92" i="1"/>
  <c r="G93" i="1"/>
  <c r="G68" i="1"/>
  <c r="G117" i="1"/>
  <c r="G135" i="1"/>
  <c r="G137" i="1"/>
  <c r="G136" i="1"/>
  <c r="G20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3" i="1"/>
  <c r="G25" i="1"/>
  <c r="G24" i="1"/>
  <c r="G22" i="1"/>
  <c r="G21" i="1"/>
  <c r="G180" i="1"/>
  <c r="G179" i="1"/>
  <c r="G178" i="1"/>
  <c r="G177" i="1"/>
  <c r="G175" i="1"/>
  <c r="G174" i="1"/>
  <c r="G173" i="1"/>
  <c r="G172" i="1"/>
  <c r="G171" i="1"/>
  <c r="G170" i="1"/>
  <c r="G169" i="1"/>
  <c r="G167" i="1"/>
  <c r="G165" i="1"/>
  <c r="G142" i="1"/>
  <c r="G141" i="1"/>
  <c r="G140" i="1"/>
  <c r="G139" i="1"/>
  <c r="G138" i="1"/>
  <c r="G132" i="1"/>
  <c r="G131" i="1"/>
  <c r="G130" i="1"/>
  <c r="G129" i="1"/>
  <c r="G128" i="1"/>
  <c r="G127" i="1"/>
  <c r="G126" i="1"/>
  <c r="G121" i="1"/>
  <c r="G120" i="1"/>
  <c r="G119" i="1"/>
  <c r="G118" i="1"/>
  <c r="G116" i="1"/>
  <c r="G115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7" i="1"/>
  <c r="G96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7" i="1"/>
  <c r="G64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3" i="1"/>
  <c r="G44" i="1"/>
  <c r="G45" i="1"/>
  <c r="G46" i="1"/>
  <c r="G47" i="1"/>
  <c r="G48" i="1"/>
  <c r="G141" i="2"/>
  <c r="G142" i="2"/>
  <c r="G143" i="2"/>
  <c r="G144" i="2"/>
  <c r="G145" i="2"/>
  <c r="G146" i="2"/>
  <c r="G131" i="2"/>
  <c r="G132" i="2"/>
  <c r="G133" i="2"/>
  <c r="G134" i="2"/>
  <c r="G135" i="2"/>
  <c r="G136" i="2"/>
  <c r="G121" i="2"/>
  <c r="G122" i="2"/>
  <c r="G123" i="2"/>
  <c r="G124" i="2"/>
  <c r="G125" i="2"/>
  <c r="G126" i="2"/>
  <c r="G111" i="2"/>
  <c r="G112" i="2"/>
  <c r="G113" i="2"/>
  <c r="G114" i="2"/>
  <c r="G117" i="2" s="1"/>
  <c r="G115" i="2"/>
  <c r="G116" i="2"/>
  <c r="G101" i="2"/>
  <c r="G107" i="2" s="1"/>
  <c r="G102" i="2"/>
  <c r="G103" i="2"/>
  <c r="G104" i="2"/>
  <c r="G105" i="2"/>
  <c r="G106" i="2"/>
  <c r="G91" i="2"/>
  <c r="G92" i="2"/>
  <c r="G97" i="2" s="1"/>
  <c r="G93" i="2"/>
  <c r="G94" i="2"/>
  <c r="G95" i="2"/>
  <c r="G96" i="2"/>
  <c r="G81" i="2"/>
  <c r="G87" i="2" s="1"/>
  <c r="G82" i="2"/>
  <c r="G83" i="2"/>
  <c r="G84" i="2"/>
  <c r="G85" i="2"/>
  <c r="G86" i="2"/>
  <c r="G71" i="2"/>
  <c r="G72" i="2"/>
  <c r="G73" i="2"/>
  <c r="G74" i="2"/>
  <c r="G75" i="2"/>
  <c r="G76" i="2"/>
  <c r="G61" i="2"/>
  <c r="G62" i="2"/>
  <c r="G63" i="2"/>
  <c r="G64" i="2"/>
  <c r="G67" i="2" s="1"/>
  <c r="G65" i="2"/>
  <c r="G66" i="2"/>
  <c r="G51" i="2"/>
  <c r="G52" i="2"/>
  <c r="G53" i="2"/>
  <c r="G54" i="2"/>
  <c r="G55" i="2"/>
  <c r="G56" i="2"/>
  <c r="G41" i="2"/>
  <c r="G42" i="2"/>
  <c r="G43" i="2"/>
  <c r="G44" i="2"/>
  <c r="G45" i="2"/>
  <c r="G46" i="2"/>
  <c r="G31" i="2"/>
  <c r="G32" i="2"/>
  <c r="G33" i="2"/>
  <c r="G34" i="2"/>
  <c r="G35" i="2"/>
  <c r="G36" i="2"/>
  <c r="G26" i="2"/>
  <c r="G22" i="2"/>
  <c r="G23" i="2"/>
  <c r="G24" i="2"/>
  <c r="G25" i="2"/>
  <c r="G21" i="2"/>
  <c r="G57" i="2" l="1"/>
  <c r="G27" i="2"/>
  <c r="G147" i="2"/>
  <c r="G37" i="2"/>
  <c r="G127" i="2"/>
  <c r="G137" i="2"/>
  <c r="G47" i="2"/>
  <c r="G77" i="2"/>
</calcChain>
</file>

<file path=xl/sharedStrings.xml><?xml version="1.0" encoding="utf-8"?>
<sst xmlns="http://schemas.openxmlformats.org/spreadsheetml/2006/main" count="694" uniqueCount="246">
  <si>
    <t>Name:</t>
  </si>
  <si>
    <t>Delivery Address:</t>
  </si>
  <si>
    <t>Postal Code:</t>
  </si>
  <si>
    <t>Contact Number:</t>
  </si>
  <si>
    <t>Time to Avoid:</t>
  </si>
  <si>
    <t>Items</t>
  </si>
  <si>
    <t>Dried Fruits</t>
  </si>
  <si>
    <t>USA Golden Raisin</t>
  </si>
  <si>
    <t>Green Raisin</t>
  </si>
  <si>
    <t>Dried Cherry Tomato</t>
  </si>
  <si>
    <t>Dried Guava</t>
  </si>
  <si>
    <t>Dried Kiwi</t>
  </si>
  <si>
    <t xml:space="preserve">Dried Longan </t>
  </si>
  <si>
    <t>Nuts</t>
  </si>
  <si>
    <t>NA</t>
  </si>
  <si>
    <t>Roasted Garbanzo Beans (Chickpeas)</t>
  </si>
  <si>
    <t>Pumpkin Seeds (Raw &amp; Ready-To-Eat)</t>
  </si>
  <si>
    <t>Mixes</t>
  </si>
  <si>
    <t>Cereal</t>
  </si>
  <si>
    <t>Others</t>
  </si>
  <si>
    <t>1 Bottle (S$)</t>
  </si>
  <si>
    <t>Bulk Order</t>
  </si>
  <si>
    <t>No. of Bottle(s)</t>
  </si>
  <si>
    <t>Price</t>
  </si>
  <si>
    <t xml:space="preserve">Total price for bulk: </t>
  </si>
  <si>
    <t>Total Price (3 for $10 Packs &amp; Bulk):</t>
  </si>
  <si>
    <t>Note: Weights may be subjected to variability and Items are also subjected to availability</t>
  </si>
  <si>
    <t>To Order:</t>
  </si>
  <si>
    <t>Delivery:</t>
  </si>
  <si>
    <t>&gt; Free Delivery for minimum purchase of S$50 (applies only to Singapore main island)</t>
  </si>
  <si>
    <t>&gt; Cash on Delivery</t>
  </si>
  <si>
    <t>General/Corporate Enquiries:</t>
  </si>
  <si>
    <r>
      <t xml:space="preserve">For more details, visit us at </t>
    </r>
    <r>
      <rPr>
        <b/>
        <u/>
        <sz val="20"/>
        <color indexed="8"/>
        <rFont val="Calibri"/>
        <family val="2"/>
      </rPr>
      <t>www.gardenpicks.com.sg</t>
    </r>
  </si>
  <si>
    <t>**Free Pack(s) of your choice:</t>
  </si>
  <si>
    <t xml:space="preserve">** 3 packs for $10 price does not apply to bulk pack. </t>
  </si>
  <si>
    <t>** Packs ordered not in the sum of 3 will be $3.80/pack.</t>
  </si>
  <si>
    <t>(eg. 5 packs = $10 + $3.80x2 = $17.60, while 6 packs = $10x2 = $20 and so on)</t>
  </si>
  <si>
    <t>&gt; For general enquiries on Organising Health &amp; Wellness Bazaars @ workplace, Corporate staff sales,</t>
  </si>
  <si>
    <t xml:space="preserve">Customised Orders, Goodie Bags, Monthly Giveaways, Pantry Supplies, Baby Shower Packs, </t>
  </si>
  <si>
    <r>
      <t xml:space="preserve">Wedding Favours or OEM Services,  Kindly contact us at  </t>
    </r>
    <r>
      <rPr>
        <b/>
        <u/>
        <sz val="12"/>
        <color indexed="8"/>
        <rFont val="Calibri"/>
        <family val="2"/>
      </rPr>
      <t>enquiries@gardenpicks.com.sg</t>
    </r>
  </si>
  <si>
    <t>Garden Picks Food Manufacturing LLP</t>
  </si>
  <si>
    <t>Business Registration No: T12LL0135F</t>
  </si>
  <si>
    <t>GST Registration No: M90367197L</t>
  </si>
  <si>
    <t>Tel: 66594859 (Office) / 65564460 (Fax)</t>
  </si>
  <si>
    <t>Email: sales@gardenpicks.com.sg</t>
  </si>
  <si>
    <t>Website: www.gardenpicks.com.sg</t>
  </si>
  <si>
    <t>Pouches (S$)</t>
  </si>
  <si>
    <t>Small Resealable Zip Pouch (Food-Grade)</t>
  </si>
  <si>
    <t>Medium Resealable Zip Pouch (Food-Grade)</t>
  </si>
  <si>
    <t>Large Resealable Zip Pouch (Food-Grade)</t>
  </si>
  <si>
    <t>No. of Pouch(es)</t>
  </si>
  <si>
    <t>Non-Food Product</t>
  </si>
  <si>
    <t>No. of 3 for $10 Packs</t>
  </si>
  <si>
    <t>Price of 3 for $10</t>
  </si>
  <si>
    <t>Total Price:</t>
  </si>
  <si>
    <t>Sub-total Price</t>
  </si>
  <si>
    <t xml:space="preserve"> </t>
  </si>
  <si>
    <t>Please Copy &amp; Paste the Items you would like to Purchase under "Items"</t>
  </si>
  <si>
    <t>***Fill up the highlighted Areas*** Our team will tabulate the total amount for you.</t>
  </si>
  <si>
    <t>Black Bean (Dry Roasted)</t>
  </si>
  <si>
    <t>Soya Crisp (Original)</t>
  </si>
  <si>
    <t>Snack Food</t>
  </si>
  <si>
    <r>
      <t>Soya Crisp (Honey Mustard)</t>
    </r>
    <r>
      <rPr>
        <b/>
        <sz val="8"/>
        <rFont val="Calibri"/>
        <family val="2"/>
      </rPr>
      <t xml:space="preserve"> (Top Seller!)</t>
    </r>
  </si>
  <si>
    <t>Pretzels</t>
  </si>
  <si>
    <t>Tel: 66594859 (Office) / 68534859 (Fax)</t>
  </si>
  <si>
    <t>Organic Toasted Coconut Flakes</t>
  </si>
  <si>
    <t>Oyster Mushroom Chips</t>
  </si>
  <si>
    <t>Jackfruit Chips</t>
  </si>
  <si>
    <t>Banana Chips</t>
  </si>
  <si>
    <r>
      <t>Shiitake Mushroom Chips</t>
    </r>
    <r>
      <rPr>
        <b/>
        <sz val="8"/>
        <rFont val="Calibri"/>
        <family val="2"/>
      </rPr>
      <t xml:space="preserve"> (Top Seller!)</t>
    </r>
  </si>
  <si>
    <r>
      <t xml:space="preserve">Apple Chips  </t>
    </r>
    <r>
      <rPr>
        <b/>
        <sz val="8"/>
        <rFont val="Calibri"/>
        <family val="2"/>
      </rPr>
      <t>(Top Seller!)</t>
    </r>
  </si>
  <si>
    <r>
      <t>Vegetable Chips Medley</t>
    </r>
    <r>
      <rPr>
        <b/>
        <sz val="8"/>
        <rFont val="Calibri"/>
        <family val="2"/>
      </rPr>
      <t xml:space="preserve"> (Top Seller!)</t>
    </r>
  </si>
  <si>
    <r>
      <t xml:space="preserve">USA Golden Jumbo Raisin </t>
    </r>
    <r>
      <rPr>
        <b/>
        <sz val="8"/>
        <rFont val="Calibri"/>
        <family val="2"/>
      </rPr>
      <t>(Top Seller!)</t>
    </r>
  </si>
  <si>
    <t>Seeds &amp; Grains</t>
  </si>
  <si>
    <r>
      <t xml:space="preserve">1) Email us at </t>
    </r>
    <r>
      <rPr>
        <b/>
        <u/>
        <sz val="11"/>
        <color indexed="8"/>
        <rFont val="Calibri"/>
        <family val="2"/>
      </rPr>
      <t>sales@gardenpicks.com.sg</t>
    </r>
    <r>
      <rPr>
        <sz val="11"/>
        <color indexed="8"/>
        <rFont val="Calibri"/>
        <family val="2"/>
      </rPr>
      <t xml:space="preserve">   </t>
    </r>
    <r>
      <rPr>
        <b/>
        <sz val="11"/>
        <color indexed="8"/>
        <rFont val="Calibri"/>
        <family val="2"/>
      </rPr>
      <t>OR</t>
    </r>
  </si>
  <si>
    <r>
      <t xml:space="preserve">&gt; Delivery charge of </t>
    </r>
    <r>
      <rPr>
        <b/>
        <u/>
        <sz val="11"/>
        <color indexed="8"/>
        <rFont val="Calibri"/>
        <family val="2"/>
      </rPr>
      <t>S$8</t>
    </r>
    <r>
      <rPr>
        <sz val="11"/>
        <color indexed="8"/>
        <rFont val="Calibri"/>
        <family val="2"/>
      </rPr>
      <t xml:space="preserve"> applies for orders less than S$50</t>
    </r>
  </si>
  <si>
    <r>
      <t xml:space="preserve">&gt; Items will be sent within </t>
    </r>
    <r>
      <rPr>
        <b/>
        <u/>
        <sz val="11"/>
        <color indexed="8"/>
        <rFont val="Calibri"/>
        <family val="2"/>
      </rPr>
      <t>3</t>
    </r>
    <r>
      <rPr>
        <sz val="11"/>
        <color indexed="8"/>
        <rFont val="Calibri"/>
        <family val="2"/>
      </rPr>
      <t xml:space="preserve"> working days upon confirmation of order by our staff</t>
    </r>
  </si>
  <si>
    <t>Biodynamic Wholegrain Farro</t>
  </si>
  <si>
    <t>Cracked Freekeh</t>
  </si>
  <si>
    <r>
      <t xml:space="preserve">2) Call us at </t>
    </r>
    <r>
      <rPr>
        <b/>
        <sz val="11"/>
        <color indexed="8"/>
        <rFont val="Calibri"/>
        <family val="2"/>
      </rPr>
      <t xml:space="preserve">(+65) </t>
    </r>
    <r>
      <rPr>
        <b/>
        <u/>
        <sz val="11"/>
        <color indexed="8"/>
        <rFont val="Calibri"/>
        <family val="2"/>
      </rPr>
      <t>66594859</t>
    </r>
    <r>
      <rPr>
        <sz val="11"/>
        <color indexed="8"/>
        <rFont val="Calibri"/>
        <family val="2"/>
      </rPr>
      <t>, Mon-Fri, 9am - 530pm</t>
    </r>
  </si>
  <si>
    <t>Instant Oats</t>
  </si>
  <si>
    <t>Toasted Oats</t>
  </si>
  <si>
    <t>Stand Up Pouch (Food-Grade)</t>
  </si>
  <si>
    <t>Organic Raw Cacao Nibs</t>
  </si>
  <si>
    <t>(Out of stock)</t>
  </si>
  <si>
    <t>Weight
(gm)</t>
  </si>
  <si>
    <t>No. of Pack</t>
  </si>
  <si>
    <t>No. of Packs</t>
  </si>
  <si>
    <t xml:space="preserve">Millet </t>
  </si>
  <si>
    <t>Bulk Pack</t>
  </si>
  <si>
    <r>
      <rPr>
        <b/>
        <sz val="8"/>
        <rFont val="Calibri"/>
        <family val="2"/>
      </rPr>
      <t>Classic Nut &amp; Berry Mix (Top Seller!)</t>
    </r>
    <r>
      <rPr>
        <sz val="8"/>
        <rFont val="Calibri"/>
        <family val="2"/>
      </rPr>
      <t xml:space="preserve">
(Baked Almond, USA Walnut, Roasted 
Peanut, Cranberry and Green Raisin)</t>
    </r>
  </si>
  <si>
    <r>
      <rPr>
        <b/>
        <sz val="8"/>
        <rFont val="Calibri"/>
        <family val="2"/>
      </rPr>
      <t>Deluxe Nut Mix (Consists mostly Baked Nuts) (Top Seller!)</t>
    </r>
    <r>
      <rPr>
        <sz val="8"/>
        <rFont val="Calibri"/>
        <family val="2"/>
      </rPr>
      <t xml:space="preserve">
(Baked Almond, Baked Cashew, Roasted 
Hazelnut, Natural Walnut, Brazil Nut)</t>
    </r>
  </si>
  <si>
    <r>
      <rPr>
        <b/>
        <sz val="8"/>
        <rFont val="Calibri"/>
        <family val="2"/>
      </rPr>
      <t xml:space="preserve">Wild Nut Mix (Consist mostly </t>
    </r>
    <r>
      <rPr>
        <b/>
        <u/>
        <sz val="8"/>
        <rFont val="Calibri"/>
        <family val="2"/>
      </rPr>
      <t>Raw</t>
    </r>
    <r>
      <rPr>
        <b/>
        <sz val="8"/>
        <rFont val="Calibri"/>
        <family val="2"/>
      </rPr>
      <t xml:space="preserve"> Nuts)</t>
    </r>
    <r>
      <rPr>
        <sz val="8"/>
        <rFont val="Calibri"/>
        <family val="2"/>
      </rPr>
      <t xml:space="preserve">
(Natural Almond, Natural Macadamia,
 Natural Walnut, Natural Brazil Nut and Hazel Nut)</t>
    </r>
  </si>
  <si>
    <r>
      <rPr>
        <b/>
        <sz val="8"/>
        <rFont val="Calibri"/>
        <family val="2"/>
      </rPr>
      <t>Peanut Butter &amp; Jelly Mix</t>
    </r>
    <r>
      <rPr>
        <sz val="8"/>
        <rFont val="Calibri"/>
        <family val="2"/>
      </rPr>
      <t xml:space="preserve">
(Baked Cashew, Roasted Peanut,
Cranberry (Raspberry) Fusion,
Dried Blueberry)</t>
    </r>
  </si>
  <si>
    <r>
      <rPr>
        <b/>
        <sz val="8"/>
        <rFont val="Calibri"/>
        <family val="2"/>
      </rPr>
      <t>Cranberry Orange Granola</t>
    </r>
    <r>
      <rPr>
        <sz val="8"/>
        <rFont val="Calibri"/>
        <family val="2"/>
      </rPr>
      <t xml:space="preserve">
(Toasted Oats, Cranberry, Orange Peel, Organic Toasted Coconut Flakes, Black Chia Seeds, Pumpkin Seeds and Baked Almonds)</t>
    </r>
  </si>
  <si>
    <r>
      <t xml:space="preserve">3) Fax this Catalogue to </t>
    </r>
    <r>
      <rPr>
        <b/>
        <sz val="11"/>
        <color indexed="8"/>
        <rFont val="Calibri"/>
        <family val="2"/>
      </rPr>
      <t xml:space="preserve">(+65) </t>
    </r>
    <r>
      <rPr>
        <b/>
        <u/>
        <sz val="11"/>
        <color indexed="8"/>
        <rFont val="Calibri"/>
        <family val="2"/>
      </rPr>
      <t>68534859</t>
    </r>
  </si>
  <si>
    <r>
      <rPr>
        <b/>
        <sz val="9"/>
        <rFont val="Calibri"/>
        <family val="2"/>
      </rPr>
      <t>3 Packs for $10</t>
    </r>
    <r>
      <rPr>
        <b/>
        <sz val="8"/>
        <rFont val="Calibri"/>
        <family val="2"/>
      </rPr>
      <t xml:space="preserve">
</t>
    </r>
    <r>
      <rPr>
        <sz val="6"/>
        <rFont val="Calibri"/>
        <family val="2"/>
      </rPr>
      <t>1 Pack for $3.80
(Standard Pack)</t>
    </r>
  </si>
  <si>
    <t>Weight
(gm)/Pack</t>
  </si>
  <si>
    <t>Standard Pack</t>
  </si>
  <si>
    <t>Unit Price per bulk pack(Customer Need not fill up)</t>
  </si>
  <si>
    <t>No. of Bulk Pack/Bottle/ Pouch</t>
  </si>
  <si>
    <r>
      <rPr>
        <b/>
        <sz val="8"/>
        <rFont val="Calibri"/>
        <family val="2"/>
      </rPr>
      <t>Trail Mix (Top Seller!)</t>
    </r>
    <r>
      <rPr>
        <sz val="8"/>
        <rFont val="Calibri"/>
        <family val="2"/>
      </rPr>
      <t xml:space="preserve">
(Baked Cashew, Roasted Chickpeas,
Natural Sunflower Seeds, Baked Almond,
Green Raisins, Goji Berry)</t>
    </r>
  </si>
  <si>
    <t xml:space="preserve">Total no. of 3 for $10 Packs: </t>
  </si>
  <si>
    <t xml:space="preserve">Total price for 3 for $10 Packs: </t>
  </si>
  <si>
    <r>
      <t xml:space="preserve">Multi Grain Topping </t>
    </r>
    <r>
      <rPr>
        <b/>
        <sz val="8"/>
        <rFont val="Calibri"/>
        <family val="2"/>
      </rPr>
      <t xml:space="preserve">
</t>
    </r>
    <r>
      <rPr>
        <sz val="8"/>
        <rFont val="Calibri"/>
        <family val="2"/>
      </rPr>
      <t>(Oat Flake, Rye Flake, Flaxseeds, Sunflower Seeds, Pumpkin Seeds and White Sesame Seeds)</t>
    </r>
  </si>
  <si>
    <t xml:space="preserve">Green Radish Chips </t>
  </si>
  <si>
    <t xml:space="preserve">Soya Crisp (Cheesy) </t>
  </si>
  <si>
    <r>
      <rPr>
        <sz val="8"/>
        <rFont val="Calibri"/>
        <family val="2"/>
      </rPr>
      <t xml:space="preserve">Dried Apricot (Orange) </t>
    </r>
    <r>
      <rPr>
        <b/>
        <sz val="8"/>
        <rFont val="Calibri"/>
        <family val="2"/>
      </rPr>
      <t>(Top Seller!)</t>
    </r>
  </si>
  <si>
    <t>Apricot ( Diced, Bite Sized )</t>
  </si>
  <si>
    <t>Apricot ( Natural, Black-Brown Colour )</t>
  </si>
  <si>
    <t>Dried Mango ( Thailand )</t>
  </si>
  <si>
    <t>Dried Blueberry (USA)</t>
  </si>
  <si>
    <t>Dried Ginger Slices</t>
  </si>
  <si>
    <t>Wolfberry (Goji Berry)</t>
  </si>
  <si>
    <t>Organic Incaberry (Golden Berry)</t>
  </si>
  <si>
    <t>Dried Natural Mulberry</t>
  </si>
  <si>
    <t>Almond (Natural, Raw)</t>
  </si>
  <si>
    <r>
      <t xml:space="preserve">Almonds ( Honey ) </t>
    </r>
    <r>
      <rPr>
        <b/>
        <sz val="8"/>
        <rFont val="Calibri"/>
        <family val="2"/>
      </rPr>
      <t>(Top Seller!)</t>
    </r>
  </si>
  <si>
    <r>
      <t xml:space="preserve">Almond ( Baked, Unsalted) </t>
    </r>
    <r>
      <rPr>
        <b/>
        <sz val="8"/>
        <rFont val="Calibri"/>
        <family val="2"/>
      </rPr>
      <t>(Top Seller!)</t>
    </r>
  </si>
  <si>
    <t>Almond Sliced / Flakes (Without Skin)</t>
  </si>
  <si>
    <t>Almond Sliced / Flakes (With Skin)</t>
  </si>
  <si>
    <t>Almond ( Ground )</t>
  </si>
  <si>
    <t>Almond ( Slivered/Strip )</t>
  </si>
  <si>
    <t>Hazelnut ( Roasted )</t>
  </si>
  <si>
    <t>Hazelnut ( Natural, Raw without Skin )</t>
  </si>
  <si>
    <t>Cashew ( Natural, Raw )</t>
  </si>
  <si>
    <r>
      <t xml:space="preserve">Cashew ( Baked, Unsalted ) </t>
    </r>
    <r>
      <rPr>
        <b/>
        <sz val="8"/>
        <rFont val="Calibri"/>
        <family val="2"/>
      </rPr>
      <t>(Top Seller!)</t>
    </r>
  </si>
  <si>
    <r>
      <t xml:space="preserve">Cashew ( Thai Sweet Chilli ) </t>
    </r>
    <r>
      <rPr>
        <b/>
        <sz val="8"/>
        <rFont val="Calibri"/>
        <family val="2"/>
      </rPr>
      <t>(Top Seller!)</t>
    </r>
  </si>
  <si>
    <t>Cashew ( Canadian Maple )</t>
  </si>
  <si>
    <t>Cashews ( Manuka Honey )</t>
  </si>
  <si>
    <t>Cashew ( French Vanilla )</t>
  </si>
  <si>
    <r>
      <t xml:space="preserve">Natural Brazil Nut </t>
    </r>
    <r>
      <rPr>
        <b/>
        <sz val="8"/>
        <rFont val="Calibri"/>
        <family val="2"/>
      </rPr>
      <t>(Top Seller!)</t>
    </r>
  </si>
  <si>
    <t>Natural Macadamia Nuts</t>
  </si>
  <si>
    <r>
      <t xml:space="preserve">Walnut (Natural) </t>
    </r>
    <r>
      <rPr>
        <b/>
        <sz val="8"/>
        <rFont val="Calibri"/>
        <family val="2"/>
      </rPr>
      <t>(Top Seller!)</t>
    </r>
  </si>
  <si>
    <t>Walnut (Chopped)</t>
  </si>
  <si>
    <r>
      <t xml:space="preserve">Wasabi Green Peas </t>
    </r>
    <r>
      <rPr>
        <b/>
        <sz val="8"/>
        <rFont val="Calibri"/>
        <family val="2"/>
      </rPr>
      <t>(Top Seller!)</t>
    </r>
  </si>
  <si>
    <t>Peanut (Roasted, Unsalted)</t>
  </si>
  <si>
    <r>
      <t xml:space="preserve">Peanut ( Salted Caramel ) </t>
    </r>
    <r>
      <rPr>
        <b/>
        <sz val="8"/>
        <rFont val="Calibri"/>
        <family val="2"/>
      </rPr>
      <t>(Top Seller!)</t>
    </r>
  </si>
  <si>
    <r>
      <t xml:space="preserve">Peanuts ( Thai Sweet Chilli ) </t>
    </r>
    <r>
      <rPr>
        <b/>
        <sz val="8"/>
        <rFont val="Calibri"/>
        <family val="2"/>
      </rPr>
      <t>(Top Seller!)</t>
    </r>
  </si>
  <si>
    <t>Peanuts ( Manuka Honey )</t>
  </si>
  <si>
    <r>
      <t xml:space="preserve">Natural Pine Nuts </t>
    </r>
    <r>
      <rPr>
        <b/>
        <sz val="8"/>
        <rFont val="Calibri"/>
        <family val="2"/>
      </rPr>
      <t>(Top Seller!)</t>
    </r>
  </si>
  <si>
    <t>Green Soybean (Dry Roasted)</t>
  </si>
  <si>
    <t>Sunflower Seeds ( Natural, Raw &amp; Ready-To-Eat )</t>
  </si>
  <si>
    <r>
      <t xml:space="preserve">Chia Seeds (Organic, Black) </t>
    </r>
    <r>
      <rPr>
        <b/>
        <sz val="8"/>
        <rFont val="Calibri"/>
        <family val="2"/>
      </rPr>
      <t>(Top Seller!)</t>
    </r>
  </si>
  <si>
    <r>
      <t xml:space="preserve">Chia Seeds (Natural, Black) </t>
    </r>
    <r>
      <rPr>
        <b/>
        <sz val="8"/>
        <rFont val="Calibri"/>
        <family val="2"/>
      </rPr>
      <t>(Top Seller!)</t>
    </r>
  </si>
  <si>
    <t>Chia Seeds (Natural, White)</t>
  </si>
  <si>
    <t>Raw Flaxseeds ( Brown )</t>
  </si>
  <si>
    <r>
      <t xml:space="preserve">Quinoa (Natural, White) </t>
    </r>
    <r>
      <rPr>
        <b/>
        <sz val="8"/>
        <rFont val="Calibri"/>
        <family val="2"/>
      </rPr>
      <t>(Top Seller!)</t>
    </r>
  </si>
  <si>
    <t>Quinoa (Organic, White) (Bolivia)</t>
  </si>
  <si>
    <t>Quinoa (Organic, Tri-Colour)</t>
  </si>
  <si>
    <t>Quinoa (Natural, Tri-Colour)</t>
  </si>
  <si>
    <t>Quinoa (Organic, Red)</t>
  </si>
  <si>
    <t>Quinoa (Natural, Red)</t>
  </si>
  <si>
    <t>Bulgur ( Brown , Coarse )</t>
  </si>
  <si>
    <t>Bulgur ( Yellow , Coarse )</t>
  </si>
  <si>
    <t xml:space="preserve">Brown Calrose Rice </t>
  </si>
  <si>
    <t>Sultana</t>
  </si>
  <si>
    <r>
      <t xml:space="preserve">Soya Crisp (Sweet Chilli Lime) </t>
    </r>
    <r>
      <rPr>
        <b/>
        <sz val="8"/>
        <rFont val="Calibri"/>
        <family val="2"/>
      </rPr>
      <t>(Top Seller!)</t>
    </r>
  </si>
  <si>
    <t>Brown Lentils</t>
  </si>
  <si>
    <t>Breadsticks ( Cinnamon Sugar )</t>
  </si>
  <si>
    <t>Breadsticks ( Garlic )</t>
  </si>
  <si>
    <r>
      <rPr>
        <b/>
        <sz val="8"/>
        <rFont val="Calibri"/>
        <family val="2"/>
      </rPr>
      <t>Aloha Granola</t>
    </r>
    <r>
      <rPr>
        <sz val="8"/>
        <rFont val="Calibri"/>
        <family val="2"/>
      </rPr>
      <t xml:space="preserve">
(Toasted Oats, Diced Pineapple, Diced Apricot, Organic Coconut Flakes, Sultana, Pumpkin Seeds, Sunflower Seeds)</t>
    </r>
  </si>
  <si>
    <t>Dried Mango (Chewy)</t>
  </si>
  <si>
    <t>Almond ( Diced )</t>
  </si>
  <si>
    <t>Toasted Sesame Seeds ( White )</t>
  </si>
  <si>
    <t>Sesame Seed ( White )</t>
  </si>
  <si>
    <t>Cashew Nut Butter (220gm)</t>
  </si>
  <si>
    <t>Hazelnut Butter (220gm)</t>
  </si>
  <si>
    <t>Roasted Pistachio (Salted) **Unbleached**</t>
  </si>
  <si>
    <r>
      <rPr>
        <b/>
        <sz val="8"/>
        <rFont val="Calibri"/>
        <family val="2"/>
      </rPr>
      <t xml:space="preserve">Milo Granola </t>
    </r>
    <r>
      <rPr>
        <sz val="8"/>
        <rFont val="Calibri"/>
        <family val="2"/>
      </rPr>
      <t xml:space="preserve">
Toasted Oats (Rolled Oats, Maple Syrup, Coconut Palm Sugar, Coconut Oil, Sea Salt, Cinnamon Powder), Chocolate Buttons, Milo (Malt Extract, Skimmed Milk, Sugar, Cocoa, Palm Oil, Minerals, Vitamins, Vanillin)</t>
    </r>
  </si>
  <si>
    <t>Steel Cut Oats</t>
  </si>
  <si>
    <t>ABC Nut Butter (220gm)</t>
  </si>
  <si>
    <t>Cashew Nut Butter (2kg)</t>
  </si>
  <si>
    <t>Hazelnut Butter (2kg)</t>
  </si>
  <si>
    <t>Special Request/Carrier Bags:</t>
  </si>
  <si>
    <t>Payment (COD or Bank Transfer):</t>
  </si>
  <si>
    <t>Gifts</t>
  </si>
  <si>
    <t>Per Item Price</t>
  </si>
  <si>
    <t>Quantity</t>
  </si>
  <si>
    <t>Total Amount</t>
  </si>
  <si>
    <r>
      <rPr>
        <b/>
        <sz val="13"/>
        <rFont val="Calibri"/>
        <family val="2"/>
      </rPr>
      <t xml:space="preserve">Mason Jar Gift Mugs
(Berry Mix)
</t>
    </r>
    <r>
      <rPr>
        <sz val="8"/>
        <rFont val="Calibri"/>
        <family val="2"/>
      </rPr>
      <t>Consists of:
– Berry Mix (250gm): Consists of Sultana, Cranberry, Diced Apricot &amp; Green raisins.</t>
    </r>
  </si>
  <si>
    <r>
      <rPr>
        <b/>
        <sz val="13"/>
        <rFont val="Calibri"/>
        <family val="2"/>
      </rPr>
      <t xml:space="preserve">Mason Jar Gift Mugs
(Festive Snack Mix)
</t>
    </r>
    <r>
      <rPr>
        <sz val="8"/>
        <rFont val="Calibri"/>
        <family val="2"/>
      </rPr>
      <t>Consists of:
– Festive Snack Mix (150gm): Consists of Pretzels, Original Soya Crisps, Green Soybean, Cranberry &amp; Peanut</t>
    </r>
  </si>
  <si>
    <r>
      <rPr>
        <b/>
        <sz val="13"/>
        <rFont val="Calibri"/>
        <family val="2"/>
      </rPr>
      <t>Advent Gift Box</t>
    </r>
    <r>
      <rPr>
        <sz val="14"/>
        <rFont val="Calibri"/>
        <family val="2"/>
      </rPr>
      <t xml:space="preserve">
</t>
    </r>
    <r>
      <rPr>
        <sz val="8"/>
        <rFont val="Calibri"/>
        <family val="2"/>
      </rPr>
      <t>Consists of:
Deluxe Nut Mix consists of USA Walnut, USA Baked Almond, Brazil Nut, Roasted hazelnut &amp; Baked Cashew (170gm)
Festive Snack Mix consists of Pretzels, Original Soya Crisps, Green Soybean, Cranberry &amp; Peanut (120gm)</t>
    </r>
  </si>
  <si>
    <r>
      <rPr>
        <b/>
        <sz val="8"/>
        <rFont val="Calibri"/>
        <family val="2"/>
      </rPr>
      <t>Berry Mix (Top Seller!)</t>
    </r>
    <r>
      <rPr>
        <sz val="8"/>
        <rFont val="Calibri"/>
        <family val="2"/>
      </rPr>
      <t xml:space="preserve">
(Sultana, Cranberry, Apricot &amp; Green raisins)</t>
    </r>
  </si>
  <si>
    <r>
      <rPr>
        <b/>
        <sz val="13"/>
        <rFont val="Calibri"/>
        <family val="2"/>
      </rPr>
      <t xml:space="preserve">Mason Jar Gift Mugs
(Deluxe Nut Mix)
</t>
    </r>
    <r>
      <rPr>
        <sz val="8"/>
        <rFont val="Calibri"/>
        <family val="2"/>
      </rPr>
      <t>Consists of:
– Deluxe Nut Mix (200gm): Consists of USA Walnut, USA Baked Almond, Brazil Nut, Roasted Hazelnut &amp; Baked Cashew</t>
    </r>
  </si>
  <si>
    <t>Visit www.gardenpicks.com.sg to view full product range.</t>
  </si>
  <si>
    <r>
      <t>FREE</t>
    </r>
    <r>
      <rPr>
        <b/>
        <sz val="14"/>
        <color indexed="8"/>
        <rFont val="Calibri"/>
        <family val="2"/>
      </rPr>
      <t xml:space="preserve"> </t>
    </r>
    <r>
      <rPr>
        <b/>
        <u/>
        <sz val="14"/>
        <color indexed="8"/>
        <rFont val="Calibri"/>
        <family val="2"/>
      </rPr>
      <t>ONE Standard PACK</t>
    </r>
    <r>
      <rPr>
        <b/>
        <sz val="14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 xml:space="preserve">for every </t>
    </r>
    <r>
      <rPr>
        <b/>
        <u/>
        <sz val="14"/>
        <color indexed="10"/>
        <rFont val="Calibri"/>
        <family val="2"/>
      </rPr>
      <t>$60</t>
    </r>
    <r>
      <rPr>
        <sz val="14"/>
        <color indexed="8"/>
        <rFont val="Calibri"/>
        <family val="2"/>
      </rPr>
      <t xml:space="preserve"> Purchase!
</t>
    </r>
    <r>
      <rPr>
        <b/>
        <sz val="14"/>
        <color indexed="10"/>
        <rFont val="Calibri"/>
        <family val="2"/>
      </rPr>
      <t>** Not applicable for gift items **</t>
    </r>
  </si>
  <si>
    <r>
      <rPr>
        <b/>
        <sz val="13"/>
        <rFont val="Calibri"/>
        <family val="2"/>
      </rPr>
      <t xml:space="preserve">Mason Jar Gift Mugs
(Cranberry Orange Granola)
</t>
    </r>
    <r>
      <rPr>
        <sz val="8"/>
        <rFont val="Calibri"/>
        <family val="2"/>
      </rPr>
      <t>Consists of:
 Cranberry Orange Granola (200gm): Toasted Oats (Rolled Oats, Maple Syrup, Coconut Palm Sugar, Coconut Oil, Sea Salt, Cinnamon Powder), Cranberry, Orange Peel, Organic Toasted Coconut Flakes, Black Chia Seeds, Pumpkin Seeds and Baked Almonds</t>
    </r>
  </si>
  <si>
    <t>Smooth Peanut Butter (375gm)</t>
  </si>
  <si>
    <t>Almond Whole (Raw without Skin)</t>
  </si>
  <si>
    <r>
      <t>Dried Cranberry (Sliced )</t>
    </r>
    <r>
      <rPr>
        <b/>
        <sz val="8"/>
        <rFont val="Calibri"/>
        <family val="2"/>
      </rPr>
      <t xml:space="preserve"> (Top Seller!)</t>
    </r>
  </si>
  <si>
    <r>
      <t>Dried Cranberry (Sliced)</t>
    </r>
    <r>
      <rPr>
        <b/>
        <sz val="8"/>
        <rFont val="Calibri"/>
        <family val="2"/>
      </rPr>
      <t xml:space="preserve"> (Top Seller!)</t>
    </r>
  </si>
  <si>
    <r>
      <rPr>
        <b/>
        <sz val="8"/>
        <rFont val="Calibri"/>
        <family val="2"/>
      </rPr>
      <t>Black Forest Granola (Top Seller!)</t>
    </r>
    <r>
      <rPr>
        <sz val="8"/>
        <rFont val="Calibri"/>
        <family val="2"/>
      </rPr>
      <t xml:space="preserve">
Toasted Oats (Rolled Oats, Maple Syrup, Coconut Palm Sugar, Coconut Oil, Sea Salt, Cinnamon Powder), Chocolate Buttons, Pumpkin Seeds, Dried Cranberry, Black Raisins &amp; Organic Toasted Coconut Flakes</t>
    </r>
  </si>
  <si>
    <r>
      <rPr>
        <b/>
        <sz val="8"/>
        <rFont val="Calibri"/>
        <family val="2"/>
      </rPr>
      <t>Black Forest Granola (Top Seller!)</t>
    </r>
    <r>
      <rPr>
        <sz val="8"/>
        <rFont val="Calibri"/>
        <family val="2"/>
      </rPr>
      <t xml:space="preserve">
(Toasted Oats, Chocolate Buttons, Pumpkin Seeds, USA Cranberry, Black Raisins &amp; Organic Toasted Coconut Flakes)</t>
    </r>
  </si>
  <si>
    <r>
      <t xml:space="preserve">Dried Pitted Prunes </t>
    </r>
    <r>
      <rPr>
        <b/>
        <sz val="8"/>
        <rFont val="Calibri"/>
        <family val="2"/>
      </rPr>
      <t>(Top Seller!)</t>
    </r>
  </si>
  <si>
    <t xml:space="preserve">Almond Nut Butter (2kg, USA) *Smooth* </t>
  </si>
  <si>
    <t>California Black Raisin</t>
  </si>
  <si>
    <t xml:space="preserve">8B Admiralty Street, #03-17, </t>
  </si>
  <si>
    <t>8B @ Admiralty, S(757440)</t>
  </si>
  <si>
    <t>Organic Wild Rice (Grade A Medium)</t>
  </si>
  <si>
    <t>Organic Wild Rice (Scarified Broken)</t>
  </si>
  <si>
    <t>Rice Crisps (BBQ)</t>
  </si>
  <si>
    <t>Rice Crisps (Chilli)</t>
  </si>
  <si>
    <r>
      <rPr>
        <b/>
        <sz val="13"/>
        <rFont val="Calibri"/>
        <family val="2"/>
      </rPr>
      <t>Acorn Tin (Deluxe Nut Mix)</t>
    </r>
    <r>
      <rPr>
        <sz val="8"/>
        <rFont val="Calibri"/>
        <family val="2"/>
      </rPr>
      <t xml:space="preserve">
Deluxe Nut Mix (120gm): Consists of Natural Walnut, Baked Almond, Natural Brazil Nut, Roasted Hazelnut and Baked Cashew</t>
    </r>
  </si>
  <si>
    <r>
      <rPr>
        <b/>
        <sz val="13"/>
        <rFont val="Calibri"/>
        <family val="2"/>
      </rPr>
      <t xml:space="preserve">Acorn Tin (Fruit Medley)
</t>
    </r>
    <r>
      <rPr>
        <sz val="8"/>
        <rFont val="Calibri"/>
        <family val="2"/>
      </rPr>
      <t>Consists of: Fruit Medley (140gm): Consists of Dried Mango (Chewy), Dried Apricot, Dried Cranberry and Green Raisins</t>
    </r>
  </si>
  <si>
    <r>
      <rPr>
        <b/>
        <sz val="13"/>
        <rFont val="Calibri"/>
        <family val="2"/>
      </rPr>
      <t>Acorn Tin (Festive Snack Mix)</t>
    </r>
    <r>
      <rPr>
        <sz val="8"/>
        <rFont val="Calibri"/>
        <family val="2"/>
      </rPr>
      <t xml:space="preserve">
Festive Snack Mix (90gm): Consists of Pretzel, Original Soya Crisp, Roasted Green Soybean, Dried Cranberry and Roasted Peanut</t>
    </r>
  </si>
  <si>
    <r>
      <rPr>
        <b/>
        <sz val="13"/>
        <rFont val="Calibri"/>
        <family val="2"/>
      </rPr>
      <t xml:space="preserve">Maroon Platter (Cookie Platter – Three Sections)
</t>
    </r>
    <r>
      <rPr>
        <sz val="8"/>
        <rFont val="Calibri"/>
        <family val="2"/>
      </rPr>
      <t>Consists of:
Cinnamon Sugar Breadsticks, Cranberry Almond Cookie and Pretzel (130gm)</t>
    </r>
  </si>
  <si>
    <r>
      <rPr>
        <b/>
        <sz val="13"/>
        <rFont val="Calibri"/>
        <family val="2"/>
      </rPr>
      <t xml:space="preserve">Red Platter (Cookie Platter – Four Sections)
</t>
    </r>
    <r>
      <rPr>
        <sz val="8"/>
        <rFont val="Calibri"/>
        <family val="2"/>
      </rPr>
      <t>Consists of:
Honey Mustard Soya Crisps, Pretzel, Cranberry Almond Cookies, Cinnamon Sugar Breadstick (125gm)</t>
    </r>
  </si>
  <si>
    <r>
      <rPr>
        <b/>
        <sz val="13"/>
        <rFont val="Calibri"/>
        <family val="2"/>
      </rPr>
      <t xml:space="preserve">Red Platter (Gourmet Nuts Platter – Four Sections)
</t>
    </r>
    <r>
      <rPr>
        <sz val="8"/>
        <rFont val="Calibri"/>
        <family val="2"/>
      </rPr>
      <t>Consists of:
Salted Caramel Peanut, Wasabi Green Peas, Canadian Maple Cashews, Thai Sweet Chilli Cashew (220gm)</t>
    </r>
  </si>
  <si>
    <r>
      <rPr>
        <b/>
        <sz val="13"/>
        <rFont val="Calibri"/>
        <family val="2"/>
      </rPr>
      <t xml:space="preserve">Red Platter (Nutty Platter – Four Sections)
</t>
    </r>
    <r>
      <rPr>
        <sz val="8"/>
        <rFont val="Calibri"/>
        <family val="2"/>
      </rPr>
      <t>Consists of:
Baked Almond, Baked Cashew, Roasted Hazelnut, Natural Walnut (260gm)</t>
    </r>
  </si>
  <si>
    <r>
      <rPr>
        <b/>
        <sz val="13"/>
        <rFont val="Calibri"/>
        <family val="2"/>
      </rPr>
      <t xml:space="preserve">Red Platter (Royale Berry Platter – Four Sections)
</t>
    </r>
    <r>
      <rPr>
        <sz val="8"/>
        <rFont val="Calibri"/>
        <family val="2"/>
      </rPr>
      <t>Consists of:
Dried Cranberry, Dried Blueberry, Dried Apricot, Green Raisin (320gm)</t>
    </r>
  </si>
  <si>
    <r>
      <rPr>
        <b/>
        <sz val="13"/>
        <rFont val="Calibri"/>
        <family val="2"/>
      </rPr>
      <t xml:space="preserve">Maroon Platter (Merry Berry Platter – Three Sections)
</t>
    </r>
    <r>
      <rPr>
        <sz val="8"/>
        <rFont val="Calibri"/>
        <family val="2"/>
      </rPr>
      <t>Consists of:
 Dried Blueberry, Dried Cranberry and Golden Raisin (300gm)</t>
    </r>
  </si>
  <si>
    <r>
      <rPr>
        <b/>
        <sz val="13"/>
        <rFont val="Calibri"/>
        <family val="2"/>
      </rPr>
      <t xml:space="preserve">Maroon Platter (Trio Nut Plater – Three Sections)
</t>
    </r>
    <r>
      <rPr>
        <sz val="8"/>
        <rFont val="Calibri"/>
        <family val="2"/>
      </rPr>
      <t>Consists of:
 Baked Almond, Natural Walnut and Baked Cashew (260gm)</t>
    </r>
  </si>
  <si>
    <r>
      <rPr>
        <b/>
        <sz val="13"/>
        <rFont val="Calibri"/>
        <family val="2"/>
      </rPr>
      <t xml:space="preserve">Square Tin 
(Holiday Indulgence Gift Tin) </t>
    </r>
    <r>
      <rPr>
        <sz val="14"/>
        <rFont val="Calibri"/>
        <family val="2"/>
      </rPr>
      <t xml:space="preserve">
</t>
    </r>
    <r>
      <rPr>
        <sz val="8"/>
        <rFont val="Calibri"/>
        <family val="2"/>
      </rPr>
      <t>Consists of:
Festive Snack Mix (100gm) and 
Cranberry Almond Cookies (60gm)</t>
    </r>
  </si>
  <si>
    <r>
      <rPr>
        <b/>
        <sz val="13"/>
        <rFont val="Calibri"/>
        <family val="2"/>
      </rPr>
      <t>Square Tin (Evergreen Gift Tin)</t>
    </r>
    <r>
      <rPr>
        <sz val="14"/>
        <rFont val="Calibri"/>
        <family val="2"/>
      </rPr>
      <t xml:space="preserve">
</t>
    </r>
    <r>
      <rPr>
        <sz val="8"/>
        <rFont val="Calibri"/>
        <family val="2"/>
      </rPr>
      <t>Consists of:
Fruit Medley (120gm) and 
Cinnamon Sugar Breadstick (50gm)</t>
    </r>
  </si>
  <si>
    <r>
      <rPr>
        <b/>
        <sz val="13"/>
        <rFont val="Calibri"/>
        <family val="2"/>
      </rPr>
      <t>Square Tin 
(Knotty Nutty Gift Tin)</t>
    </r>
    <r>
      <rPr>
        <sz val="14"/>
        <rFont val="Calibri"/>
        <family val="2"/>
      </rPr>
      <t xml:space="preserve">
</t>
    </r>
    <r>
      <rPr>
        <sz val="8"/>
        <rFont val="Calibri"/>
        <family val="2"/>
      </rPr>
      <t>Consists of:
Nutty Mix (120gm) and Pretzel (40gm)</t>
    </r>
  </si>
  <si>
    <r>
      <rPr>
        <b/>
        <sz val="13"/>
        <rFont val="Calibri"/>
        <family val="2"/>
      </rPr>
      <t>Square Tin 
(Sweet Signature Gift Tin)</t>
    </r>
    <r>
      <rPr>
        <sz val="14"/>
        <rFont val="Calibri"/>
        <family val="2"/>
      </rPr>
      <t xml:space="preserve">
</t>
    </r>
    <r>
      <rPr>
        <sz val="8"/>
        <rFont val="Calibri"/>
        <family val="2"/>
      </rPr>
      <t>Consists of Berry Mix (140gm) and Dried Mango Chewy (100gm)</t>
    </r>
  </si>
  <si>
    <r>
      <rPr>
        <b/>
        <sz val="13"/>
        <rFont val="Calibri"/>
        <family val="2"/>
      </rPr>
      <t xml:space="preserve">Mason Jar Gift Mugs
(Classic Nuts &amp; Berry Mix)
</t>
    </r>
    <r>
      <rPr>
        <sz val="8"/>
        <rFont val="Calibri"/>
        <family val="2"/>
      </rPr>
      <t>Consists of:
- Classic Nut &amp; Berry Mix (200gm): Consists of Natural Walnut, Baked Almond, Roasted Peanut, Dried Cranberry and Green Raisin</t>
    </r>
  </si>
  <si>
    <r>
      <rPr>
        <b/>
        <sz val="13"/>
        <rFont val="Calibri"/>
        <family val="2"/>
      </rPr>
      <t xml:space="preserve">Mason Jar Gift Mugs
(Fruit Medley)
</t>
    </r>
    <r>
      <rPr>
        <sz val="8"/>
        <rFont val="Calibri"/>
        <family val="2"/>
      </rPr>
      <t>Consists of:
– Fruit Medley (220gm): Consists of Dried Guava, Dried Mango (Chewy), Dried Apricot, Dried Cranberry and Green Raisins.</t>
    </r>
  </si>
  <si>
    <t>Rolled Oats</t>
  </si>
  <si>
    <t>Pretzels (Mini)</t>
  </si>
  <si>
    <t>Smooth Peanut Butter (2kg) ***100% Natural***</t>
  </si>
  <si>
    <t>Quinoa (Natural, Black)</t>
  </si>
  <si>
    <t>Promotion U.P $7.50</t>
  </si>
  <si>
    <t>Promotion U.P $8.00</t>
  </si>
  <si>
    <t>Promotion U.P $4.50</t>
  </si>
  <si>
    <t>Promotion U.P $7.00</t>
  </si>
  <si>
    <t>Promotion U.P $7.95</t>
  </si>
  <si>
    <t>Promotion U.P $21.50</t>
  </si>
  <si>
    <t>Promotion U.P $9.80</t>
  </si>
  <si>
    <t>Promotion U.P $14.25</t>
  </si>
  <si>
    <t>Promotion U.P $8.50</t>
  </si>
  <si>
    <t>Promotion U.P $9.95</t>
  </si>
  <si>
    <t>Promotion U.P $33.00</t>
  </si>
  <si>
    <t>Promotion U.P $35.00</t>
  </si>
  <si>
    <t>Promotion U.P $10.00</t>
  </si>
  <si>
    <t>Promotion U.P $8.10</t>
  </si>
  <si>
    <t>Promotion U.P $5.75</t>
  </si>
  <si>
    <t>Promotion U.P $4.30</t>
  </si>
  <si>
    <t>Promotion U.P $13.00</t>
  </si>
  <si>
    <t>Promotion U.P $7.25</t>
  </si>
  <si>
    <t>Promotion U.P $4.00</t>
  </si>
  <si>
    <t>Biscotti (Chocolate Almond)</t>
  </si>
  <si>
    <t>Biscotti (Matcha)</t>
  </si>
  <si>
    <t xml:space="preserve">Almond Nut Butter (220gm) *Coarse* </t>
  </si>
  <si>
    <t>Almond Nut Butter (220gm) *Coarse*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</si>
</sst>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\(&quot;$&quot;#,##0.0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0.0"/>
    <numFmt numFmtId="168" formatCode="&quot;$&quot;#,##0.00"/>
    <numFmt numFmtId="169" formatCode="&quot;$&quot;#,##0.0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9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b/>
      <sz val="10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u/>
      <sz val="8"/>
      <name val="Calibri"/>
      <family val="2"/>
    </font>
    <font>
      <b/>
      <u/>
      <sz val="12"/>
      <color indexed="8"/>
      <name val="Calibri"/>
      <family val="2"/>
    </font>
    <font>
      <b/>
      <u/>
      <sz val="20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6"/>
      <name val="Calibri"/>
      <family val="2"/>
    </font>
    <font>
      <sz val="8"/>
      <name val="Calibri"/>
      <family val="2"/>
    </font>
    <font>
      <sz val="14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b/>
      <sz val="8.5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u/>
      <sz val="14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</font>
    <font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rgb="FF9DF18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0" fontId="2" fillId="0" borderId="0"/>
  </cellStyleXfs>
  <cellXfs count="242">
    <xf numFmtId="0" fontId="0" fillId="0" borderId="0" xfId="0"/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167" fontId="4" fillId="0" borderId="0" xfId="0" applyNumberFormat="1" applyFont="1" applyAlignment="1" applyProtection="1">
      <alignment horizontal="right"/>
      <protection locked="0"/>
    </xf>
    <xf numFmtId="167" fontId="4" fillId="0" borderId="0" xfId="0" applyNumberFormat="1" applyFont="1" applyAlignment="1" applyProtection="1">
      <alignment horizontal="right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68" fontId="32" fillId="0" borderId="1" xfId="0" applyNumberFormat="1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1" fontId="11" fillId="3" borderId="1" xfId="0" applyNumberFormat="1" applyFont="1" applyFill="1" applyBorder="1" applyAlignment="1">
      <alignment horizontal="center" vertical="center"/>
    </xf>
    <xf numFmtId="0" fontId="35" fillId="4" borderId="0" xfId="0" applyFont="1" applyFill="1"/>
    <xf numFmtId="1" fontId="9" fillId="4" borderId="2" xfId="0" applyNumberFormat="1" applyFont="1" applyFill="1" applyBorder="1" applyAlignment="1">
      <alignment horizontal="center"/>
    </xf>
    <xf numFmtId="0" fontId="32" fillId="4" borderId="0" xfId="0" applyFont="1" applyFill="1"/>
    <xf numFmtId="167" fontId="36" fillId="4" borderId="0" xfId="0" applyNumberFormat="1" applyFont="1" applyFill="1" applyAlignment="1">
      <alignment horizontal="right"/>
    </xf>
    <xf numFmtId="168" fontId="36" fillId="4" borderId="2" xfId="0" applyNumberFormat="1" applyFont="1" applyFill="1" applyBorder="1" applyAlignment="1">
      <alignment horizontal="center"/>
    </xf>
    <xf numFmtId="0" fontId="35" fillId="4" borderId="0" xfId="0" applyFont="1" applyFill="1" applyProtection="1">
      <protection hidden="1"/>
    </xf>
    <xf numFmtId="167" fontId="37" fillId="4" borderId="3" xfId="0" applyNumberFormat="1" applyFont="1" applyFill="1" applyBorder="1" applyAlignment="1">
      <alignment vertical="center"/>
    </xf>
    <xf numFmtId="0" fontId="0" fillId="4" borderId="0" xfId="0" applyFill="1"/>
    <xf numFmtId="0" fontId="19" fillId="4" borderId="0" xfId="0" applyFont="1" applyFill="1" applyAlignment="1">
      <alignment horizontal="left"/>
    </xf>
    <xf numFmtId="0" fontId="18" fillId="4" borderId="0" xfId="0" applyFont="1" applyFill="1"/>
    <xf numFmtId="0" fontId="0" fillId="4" borderId="0" xfId="0" applyFill="1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167" fontId="6" fillId="4" borderId="0" xfId="0" applyNumberFormat="1" applyFont="1" applyFill="1" applyAlignment="1">
      <alignment horizontal="right"/>
    </xf>
    <xf numFmtId="167" fontId="6" fillId="4" borderId="0" xfId="0" applyNumberFormat="1" applyFont="1" applyFill="1"/>
    <xf numFmtId="0" fontId="33" fillId="4" borderId="0" xfId="0" applyFont="1" applyFill="1"/>
    <xf numFmtId="167" fontId="1" fillId="4" borderId="0" xfId="0" applyNumberFormat="1" applyFont="1" applyFill="1" applyAlignment="1">
      <alignment horizontal="left"/>
    </xf>
    <xf numFmtId="167" fontId="16" fillId="4" borderId="0" xfId="0" applyNumberFormat="1" applyFont="1" applyFill="1" applyAlignment="1">
      <alignment horizontal="left"/>
    </xf>
    <xf numFmtId="167" fontId="0" fillId="4" borderId="0" xfId="0" applyNumberFormat="1" applyFill="1"/>
    <xf numFmtId="167" fontId="17" fillId="4" borderId="0" xfId="0" applyNumberFormat="1" applyFont="1" applyFill="1" applyAlignment="1">
      <alignment horizontal="left"/>
    </xf>
    <xf numFmtId="0" fontId="38" fillId="4" borderId="0" xfId="0" applyFont="1" applyFill="1" applyAlignment="1">
      <alignment horizontal="left"/>
    </xf>
    <xf numFmtId="167" fontId="39" fillId="4" borderId="0" xfId="0" applyNumberFormat="1" applyFont="1" applyFill="1"/>
    <xf numFmtId="0" fontId="39" fillId="4" borderId="0" xfId="0" applyFont="1" applyFill="1"/>
    <xf numFmtId="0" fontId="32" fillId="0" borderId="0" xfId="0" applyFont="1" applyAlignment="1">
      <alignment vertical="top"/>
    </xf>
    <xf numFmtId="0" fontId="40" fillId="0" borderId="0" xfId="0" applyFont="1" applyAlignment="1">
      <alignment vertical="center"/>
    </xf>
    <xf numFmtId="0" fontId="40" fillId="0" borderId="0" xfId="0" applyFont="1"/>
    <xf numFmtId="165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67" fontId="10" fillId="5" borderId="1" xfId="0" applyNumberFormat="1" applyFont="1" applyFill="1" applyBorder="1" applyAlignment="1">
      <alignment horizontal="center" vertical="center" wrapText="1"/>
    </xf>
    <xf numFmtId="167" fontId="10" fillId="6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167" fontId="41" fillId="4" borderId="4" xfId="0" applyNumberFormat="1" applyFont="1" applyFill="1" applyBorder="1" applyAlignment="1">
      <alignment vertical="center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167" fontId="8" fillId="5" borderId="5" xfId="0" applyNumberFormat="1" applyFont="1" applyFill="1" applyBorder="1" applyAlignment="1">
      <alignment horizontal="left" vertical="center"/>
    </xf>
    <xf numFmtId="167" fontId="5" fillId="3" borderId="5" xfId="0" applyNumberFormat="1" applyFont="1" applyFill="1" applyBorder="1" applyAlignment="1">
      <alignment horizontal="left" vertical="center"/>
    </xf>
    <xf numFmtId="168" fontId="11" fillId="3" borderId="6" xfId="0" applyNumberFormat="1" applyFont="1" applyFill="1" applyBorder="1" applyAlignment="1">
      <alignment horizontal="center" vertical="center"/>
    </xf>
    <xf numFmtId="167" fontId="5" fillId="4" borderId="5" xfId="0" applyNumberFormat="1" applyFont="1" applyFill="1" applyBorder="1" applyAlignment="1">
      <alignment horizontal="left" vertical="center"/>
    </xf>
    <xf numFmtId="168" fontId="11" fillId="4" borderId="6" xfId="0" applyNumberFormat="1" applyFont="1" applyFill="1" applyBorder="1" applyAlignment="1">
      <alignment horizontal="center" vertical="center"/>
    </xf>
    <xf numFmtId="167" fontId="7" fillId="5" borderId="5" xfId="0" applyNumberFormat="1" applyFont="1" applyFill="1" applyBorder="1" applyAlignment="1">
      <alignment horizontal="left" vertical="center"/>
    </xf>
    <xf numFmtId="167" fontId="5" fillId="3" borderId="5" xfId="0" applyNumberFormat="1" applyFont="1" applyFill="1" applyBorder="1" applyAlignment="1">
      <alignment horizontal="left" vertical="center" wrapText="1"/>
    </xf>
    <xf numFmtId="167" fontId="5" fillId="3" borderId="5" xfId="0" applyNumberFormat="1" applyFont="1" applyFill="1" applyBorder="1" applyAlignment="1">
      <alignment vertical="center"/>
    </xf>
    <xf numFmtId="167" fontId="5" fillId="4" borderId="5" xfId="0" applyNumberFormat="1" applyFont="1" applyFill="1" applyBorder="1" applyAlignment="1">
      <alignment horizontal="left" vertical="center" wrapText="1"/>
    </xf>
    <xf numFmtId="167" fontId="5" fillId="4" borderId="5" xfId="0" applyNumberFormat="1" applyFont="1" applyFill="1" applyBorder="1" applyAlignment="1">
      <alignment vertical="center"/>
    </xf>
    <xf numFmtId="167" fontId="5" fillId="3" borderId="5" xfId="0" applyNumberFormat="1" applyFont="1" applyFill="1" applyBorder="1" applyAlignment="1">
      <alignment vertical="center" wrapText="1"/>
    </xf>
    <xf numFmtId="167" fontId="5" fillId="3" borderId="5" xfId="0" applyNumberFormat="1" applyFont="1" applyFill="1" applyBorder="1" applyAlignment="1" applyProtection="1">
      <alignment vertical="center" wrapText="1"/>
      <protection locked="0"/>
    </xf>
    <xf numFmtId="0" fontId="43" fillId="0" borderId="0" xfId="0" applyFont="1" applyAlignment="1">
      <alignment vertical="center"/>
    </xf>
    <xf numFmtId="167" fontId="12" fillId="3" borderId="5" xfId="0" applyNumberFormat="1" applyFont="1" applyFill="1" applyBorder="1" applyAlignment="1">
      <alignment horizontal="left" vertical="center"/>
    </xf>
    <xf numFmtId="167" fontId="12" fillId="3" borderId="5" xfId="0" applyNumberFormat="1" applyFont="1" applyFill="1" applyBorder="1" applyAlignment="1">
      <alignment horizontal="left" vertical="center" wrapText="1"/>
    </xf>
    <xf numFmtId="167" fontId="5" fillId="4" borderId="5" xfId="0" applyNumberFormat="1" applyFont="1" applyFill="1" applyBorder="1" applyAlignment="1" applyProtection="1">
      <alignment horizontal="left" vertical="center"/>
      <protection locked="0"/>
    </xf>
    <xf numFmtId="167" fontId="5" fillId="3" borderId="5" xfId="0" applyNumberFormat="1" applyFont="1" applyFill="1" applyBorder="1" applyAlignment="1" applyProtection="1">
      <alignment horizontal="left" vertical="center"/>
      <protection locked="0"/>
    </xf>
    <xf numFmtId="167" fontId="8" fillId="5" borderId="5" xfId="0" applyNumberFormat="1" applyFont="1" applyFill="1" applyBorder="1" applyAlignment="1" applyProtection="1">
      <alignment horizontal="left" vertical="center"/>
      <protection locked="0"/>
    </xf>
    <xf numFmtId="167" fontId="5" fillId="3" borderId="5" xfId="0" applyNumberFormat="1" applyFont="1" applyFill="1" applyBorder="1" applyAlignment="1" applyProtection="1">
      <alignment horizontal="left" vertical="center" wrapText="1"/>
      <protection locked="0"/>
    </xf>
    <xf numFmtId="167" fontId="5" fillId="3" borderId="5" xfId="0" applyNumberFormat="1" applyFont="1" applyFill="1" applyBorder="1" applyAlignment="1" applyProtection="1">
      <alignment vertical="center"/>
      <protection locked="0"/>
    </xf>
    <xf numFmtId="167" fontId="5" fillId="4" borderId="5" xfId="0" applyNumberFormat="1" applyFont="1" applyFill="1" applyBorder="1" applyAlignment="1" applyProtection="1">
      <alignment vertical="center"/>
      <protection locked="0"/>
    </xf>
    <xf numFmtId="167" fontId="5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11" fillId="4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65" fontId="11" fillId="0" borderId="1" xfId="0" applyNumberFormat="1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/>
      <protection locked="0"/>
    </xf>
    <xf numFmtId="167" fontId="4" fillId="0" borderId="0" xfId="0" applyNumberFormat="1" applyFont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68" fontId="11" fillId="0" borderId="6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left" vertical="center" wrapText="1"/>
    </xf>
    <xf numFmtId="167" fontId="5" fillId="0" borderId="5" xfId="0" applyNumberFormat="1" applyFont="1" applyBorder="1" applyAlignment="1">
      <alignment vertical="center"/>
    </xf>
    <xf numFmtId="1" fontId="11" fillId="4" borderId="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9" fontId="9" fillId="4" borderId="0" xfId="0" applyNumberFormat="1" applyFont="1" applyFill="1" applyAlignment="1">
      <alignment horizontal="right"/>
    </xf>
    <xf numFmtId="168" fontId="9" fillId="4" borderId="0" xfId="0" applyNumberFormat="1" applyFont="1" applyFill="1" applyAlignment="1" applyProtection="1">
      <alignment horizontal="center"/>
      <protection hidden="1"/>
    </xf>
    <xf numFmtId="167" fontId="0" fillId="4" borderId="0" xfId="0" applyNumberFormat="1" applyFill="1" applyAlignment="1">
      <alignment horizontal="center"/>
    </xf>
    <xf numFmtId="167" fontId="8" fillId="5" borderId="8" xfId="0" applyNumberFormat="1" applyFont="1" applyFill="1" applyBorder="1" applyAlignment="1">
      <alignment horizontal="left" vertical="center"/>
    </xf>
    <xf numFmtId="167" fontId="10" fillId="6" borderId="9" xfId="0" applyNumberFormat="1" applyFont="1" applyFill="1" applyBorder="1" applyAlignment="1">
      <alignment horizontal="center" vertical="center" wrapText="1"/>
    </xf>
    <xf numFmtId="167" fontId="10" fillId="6" borderId="10" xfId="0" applyNumberFormat="1" applyFont="1" applyFill="1" applyBorder="1" applyAlignment="1">
      <alignment horizontal="center" vertical="center"/>
    </xf>
    <xf numFmtId="167" fontId="22" fillId="0" borderId="11" xfId="0" applyNumberFormat="1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/>
      <protection locked="0"/>
    </xf>
    <xf numFmtId="168" fontId="22" fillId="0" borderId="13" xfId="0" applyNumberFormat="1" applyFont="1" applyBorder="1" applyAlignment="1">
      <alignment horizontal="center" vertical="center"/>
    </xf>
    <xf numFmtId="167" fontId="22" fillId="0" borderId="5" xfId="0" applyNumberFormat="1" applyFont="1" applyBorder="1" applyAlignment="1">
      <alignment horizontal="center" vertical="center" wrapText="1"/>
    </xf>
    <xf numFmtId="168" fontId="22" fillId="0" borderId="6" xfId="0" applyNumberFormat="1" applyFont="1" applyBorder="1" applyAlignment="1">
      <alignment horizontal="center" vertical="center"/>
    </xf>
    <xf numFmtId="168" fontId="22" fillId="0" borderId="14" xfId="0" applyNumberFormat="1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167" fontId="22" fillId="0" borderId="15" xfId="0" applyNumberFormat="1" applyFont="1" applyBorder="1" applyAlignment="1">
      <alignment horizontal="center" vertical="center" wrapText="1"/>
    </xf>
    <xf numFmtId="167" fontId="24" fillId="0" borderId="15" xfId="0" applyNumberFormat="1" applyFont="1" applyBorder="1" applyAlignment="1">
      <alignment horizontal="center" vertical="center" wrapText="1"/>
    </xf>
    <xf numFmtId="167" fontId="5" fillId="0" borderId="16" xfId="0" applyNumberFormat="1" applyFont="1" applyBorder="1" applyAlignment="1">
      <alignment horizontal="center" vertical="center" wrapText="1"/>
    </xf>
    <xf numFmtId="167" fontId="25" fillId="6" borderId="1" xfId="0" applyNumberFormat="1" applyFont="1" applyFill="1" applyBorder="1" applyAlignment="1">
      <alignment horizontal="center" vertical="center" wrapText="1"/>
    </xf>
    <xf numFmtId="168" fontId="11" fillId="0" borderId="1" xfId="0" applyNumberFormat="1" applyFont="1" applyBorder="1" applyAlignment="1">
      <alignment horizontal="center" vertical="center"/>
    </xf>
    <xf numFmtId="167" fontId="12" fillId="3" borderId="5" xfId="0" applyNumberFormat="1" applyFont="1" applyFill="1" applyBorder="1" applyAlignment="1" applyProtection="1">
      <alignment horizontal="left" vertical="center"/>
      <protection locked="0"/>
    </xf>
    <xf numFmtId="167" fontId="5" fillId="0" borderId="5" xfId="0" applyNumberFormat="1" applyFont="1" applyBorder="1" applyAlignment="1" applyProtection="1">
      <alignment horizontal="left" vertical="center"/>
      <protection locked="0"/>
    </xf>
    <xf numFmtId="167" fontId="5" fillId="0" borderId="5" xfId="0" applyNumberFormat="1" applyFont="1" applyBorder="1" applyAlignment="1" applyProtection="1">
      <alignment horizontal="left" vertical="center" wrapText="1"/>
      <protection locked="0"/>
    </xf>
    <xf numFmtId="167" fontId="5" fillId="0" borderId="5" xfId="0" applyNumberFormat="1" applyFont="1" applyBorder="1" applyAlignment="1" applyProtection="1">
      <alignment vertical="center"/>
      <protection locked="0"/>
    </xf>
    <xf numFmtId="167" fontId="7" fillId="0" borderId="8" xfId="0" applyNumberFormat="1" applyFont="1" applyBorder="1" applyAlignment="1">
      <alignment horizontal="left" vertical="center"/>
    </xf>
    <xf numFmtId="167" fontId="7" fillId="0" borderId="9" xfId="0" applyNumberFormat="1" applyFont="1" applyBorder="1" applyAlignment="1">
      <alignment horizontal="center" vertical="center"/>
    </xf>
    <xf numFmtId="167" fontId="10" fillId="5" borderId="12" xfId="0" applyNumberFormat="1" applyFont="1" applyFill="1" applyBorder="1" applyAlignment="1">
      <alignment horizontal="center" vertical="center" wrapText="1"/>
    </xf>
    <xf numFmtId="167" fontId="10" fillId="6" borderId="12" xfId="0" applyNumberFormat="1" applyFont="1" applyFill="1" applyBorder="1" applyAlignment="1">
      <alignment horizontal="center" vertical="center"/>
    </xf>
    <xf numFmtId="167" fontId="10" fillId="6" borderId="13" xfId="0" applyNumberFormat="1" applyFont="1" applyFill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68" fontId="11" fillId="4" borderId="1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7" fontId="10" fillId="6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1" fontId="44" fillId="3" borderId="1" xfId="0" applyNumberFormat="1" applyFont="1" applyFill="1" applyBorder="1" applyAlignment="1">
      <alignment horizontal="center" vertical="center"/>
    </xf>
    <xf numFmtId="1" fontId="44" fillId="4" borderId="1" xfId="0" applyNumberFormat="1" applyFont="1" applyFill="1" applyBorder="1" applyAlignment="1">
      <alignment horizontal="center" vertical="center"/>
    </xf>
    <xf numFmtId="1" fontId="44" fillId="3" borderId="17" xfId="0" applyNumberFormat="1" applyFont="1" applyFill="1" applyBorder="1" applyAlignment="1">
      <alignment horizontal="center" vertical="center"/>
    </xf>
    <xf numFmtId="1" fontId="44" fillId="0" borderId="17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25" fillId="6" borderId="6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167" fontId="8" fillId="5" borderId="11" xfId="0" applyNumberFormat="1" applyFont="1" applyFill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4" fillId="0" borderId="0" xfId="0" applyFont="1" applyAlignment="1" applyProtection="1">
      <alignment vertical="center"/>
      <protection locked="0"/>
    </xf>
    <xf numFmtId="167" fontId="5" fillId="3" borderId="19" xfId="0" applyNumberFormat="1" applyFont="1" applyFill="1" applyBorder="1" applyAlignment="1">
      <alignment vertical="center"/>
    </xf>
    <xf numFmtId="168" fontId="11" fillId="3" borderId="18" xfId="0" applyNumberFormat="1" applyFont="1" applyFill="1" applyBorder="1" applyAlignment="1">
      <alignment horizontal="center" vertical="center"/>
    </xf>
    <xf numFmtId="168" fontId="11" fillId="3" borderId="20" xfId="0" applyNumberFormat="1" applyFont="1" applyFill="1" applyBorder="1" applyAlignment="1">
      <alignment horizontal="center" vertical="center"/>
    </xf>
    <xf numFmtId="167" fontId="10" fillId="6" borderId="1" xfId="0" applyNumberFormat="1" applyFont="1" applyFill="1" applyBorder="1" applyAlignment="1">
      <alignment horizontal="center" vertical="center"/>
    </xf>
    <xf numFmtId="167" fontId="7" fillId="5" borderId="21" xfId="0" applyNumberFormat="1" applyFont="1" applyFill="1" applyBorder="1" applyAlignment="1">
      <alignment horizontal="center" vertical="center" wrapText="1"/>
    </xf>
    <xf numFmtId="167" fontId="5" fillId="3" borderId="19" xfId="0" applyNumberFormat="1" applyFont="1" applyFill="1" applyBorder="1" applyAlignment="1" applyProtection="1">
      <alignment horizontal="left" vertical="center"/>
      <protection locked="0"/>
    </xf>
    <xf numFmtId="167" fontId="7" fillId="5" borderId="11" xfId="0" applyNumberFormat="1" applyFont="1" applyFill="1" applyBorder="1" applyAlignment="1">
      <alignment horizontal="left" vertical="center"/>
    </xf>
    <xf numFmtId="167" fontId="7" fillId="5" borderId="12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167" fontId="7" fillId="5" borderId="16" xfId="0" applyNumberFormat="1" applyFont="1" applyFill="1" applyBorder="1" applyAlignment="1" applyProtection="1">
      <alignment horizontal="left" vertical="center"/>
      <protection locked="0"/>
    </xf>
    <xf numFmtId="167" fontId="5" fillId="4" borderId="19" xfId="0" applyNumberFormat="1" applyFont="1" applyFill="1" applyBorder="1" applyAlignment="1" applyProtection="1">
      <alignment vertical="center"/>
      <protection locked="0"/>
    </xf>
    <xf numFmtId="0" fontId="11" fillId="4" borderId="18" xfId="0" applyFont="1" applyFill="1" applyBorder="1" applyAlignment="1">
      <alignment horizontal="center" vertical="center"/>
    </xf>
    <xf numFmtId="167" fontId="7" fillId="5" borderId="11" xfId="0" applyNumberFormat="1" applyFont="1" applyFill="1" applyBorder="1" applyAlignment="1" applyProtection="1">
      <alignment horizontal="left" vertical="center"/>
      <protection locked="0"/>
    </xf>
    <xf numFmtId="167" fontId="12" fillId="3" borderId="19" xfId="0" applyNumberFormat="1" applyFont="1" applyFill="1" applyBorder="1" applyAlignment="1" applyProtection="1">
      <alignment horizontal="left" vertical="center" wrapText="1"/>
      <protection locked="0"/>
    </xf>
    <xf numFmtId="1" fontId="44" fillId="3" borderId="20" xfId="0" applyNumberFormat="1" applyFont="1" applyFill="1" applyBorder="1" applyAlignment="1">
      <alignment horizontal="center" vertical="center"/>
    </xf>
    <xf numFmtId="164" fontId="11" fillId="3" borderId="20" xfId="0" applyNumberFormat="1" applyFont="1" applyFill="1" applyBorder="1" applyAlignment="1">
      <alignment horizontal="center" vertical="center"/>
    </xf>
    <xf numFmtId="167" fontId="7" fillId="5" borderId="22" xfId="0" applyNumberFormat="1" applyFont="1" applyFill="1" applyBorder="1" applyAlignment="1">
      <alignment horizontal="center" vertical="center" wrapText="1"/>
    </xf>
    <xf numFmtId="167" fontId="5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20" xfId="0" applyFont="1" applyFill="1" applyBorder="1" applyAlignment="1">
      <alignment horizontal="center" vertical="center"/>
    </xf>
    <xf numFmtId="167" fontId="7" fillId="5" borderId="13" xfId="0" applyNumberFormat="1" applyFont="1" applyFill="1" applyBorder="1" applyAlignment="1">
      <alignment horizontal="center" vertical="center" wrapText="1"/>
    </xf>
    <xf numFmtId="167" fontId="5" fillId="4" borderId="19" xfId="0" applyNumberFormat="1" applyFont="1" applyFill="1" applyBorder="1" applyAlignment="1">
      <alignment vertical="center"/>
    </xf>
    <xf numFmtId="168" fontId="11" fillId="4" borderId="18" xfId="0" applyNumberFormat="1" applyFont="1" applyFill="1" applyBorder="1" applyAlignment="1">
      <alignment horizontal="center" vertical="center"/>
    </xf>
    <xf numFmtId="167" fontId="10" fillId="6" borderId="6" xfId="0" applyNumberFormat="1" applyFont="1" applyFill="1" applyBorder="1" applyAlignment="1">
      <alignment horizontal="center" vertical="center"/>
    </xf>
    <xf numFmtId="1" fontId="11" fillId="4" borderId="20" xfId="0" applyNumberFormat="1" applyFont="1" applyFill="1" applyBorder="1" applyAlignment="1">
      <alignment horizontal="center" vertical="center"/>
    </xf>
    <xf numFmtId="165" fontId="11" fillId="4" borderId="20" xfId="0" applyNumberFormat="1" applyFont="1" applyFill="1" applyBorder="1" applyAlignment="1">
      <alignment horizontal="center" vertical="center"/>
    </xf>
    <xf numFmtId="0" fontId="34" fillId="3" borderId="0" xfId="0" applyFont="1" applyFill="1" applyAlignment="1" applyProtection="1">
      <alignment vertical="center"/>
      <protection locked="0"/>
    </xf>
    <xf numFmtId="167" fontId="5" fillId="3" borderId="19" xfId="0" applyNumberFormat="1" applyFont="1" applyFill="1" applyBorder="1" applyAlignment="1" applyProtection="1">
      <alignment vertical="center"/>
      <protection locked="0"/>
    </xf>
    <xf numFmtId="168" fontId="44" fillId="4" borderId="1" xfId="0" applyNumberFormat="1" applyFont="1" applyFill="1" applyBorder="1" applyAlignment="1">
      <alignment horizontal="center" vertical="center"/>
    </xf>
    <xf numFmtId="168" fontId="44" fillId="3" borderId="1" xfId="0" applyNumberFormat="1" applyFont="1" applyFill="1" applyBorder="1" applyAlignment="1">
      <alignment horizontal="center" vertical="center"/>
    </xf>
    <xf numFmtId="168" fontId="44" fillId="0" borderId="1" xfId="0" applyNumberFormat="1" applyFont="1" applyBorder="1" applyAlignment="1">
      <alignment horizontal="center" vertical="center"/>
    </xf>
    <xf numFmtId="165" fontId="44" fillId="0" borderId="1" xfId="0" applyNumberFormat="1" applyFont="1" applyBorder="1" applyAlignment="1">
      <alignment horizontal="center" vertical="center"/>
    </xf>
    <xf numFmtId="164" fontId="44" fillId="3" borderId="1" xfId="0" applyNumberFormat="1" applyFont="1" applyFill="1" applyBorder="1" applyAlignment="1">
      <alignment horizontal="center" vertical="center"/>
    </xf>
    <xf numFmtId="164" fontId="44" fillId="4" borderId="1" xfId="0" applyNumberFormat="1" applyFont="1" applyFill="1" applyBorder="1" applyAlignment="1">
      <alignment horizontal="center" vertical="center"/>
    </xf>
    <xf numFmtId="168" fontId="44" fillId="3" borderId="20" xfId="0" applyNumberFormat="1" applyFont="1" applyFill="1" applyBorder="1" applyAlignment="1">
      <alignment horizontal="center" vertical="center"/>
    </xf>
    <xf numFmtId="168" fontId="44" fillId="4" borderId="20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167" fontId="7" fillId="5" borderId="1" xfId="0" applyNumberFormat="1" applyFont="1" applyFill="1" applyBorder="1" applyAlignment="1">
      <alignment horizontal="center" vertical="center" wrapText="1"/>
    </xf>
    <xf numFmtId="167" fontId="7" fillId="5" borderId="1" xfId="0" applyNumberFormat="1" applyFont="1" applyFill="1" applyBorder="1" applyAlignment="1">
      <alignment horizontal="center" vertical="center"/>
    </xf>
    <xf numFmtId="168" fontId="22" fillId="0" borderId="17" xfId="0" applyNumberFormat="1" applyFont="1" applyBorder="1" applyAlignment="1">
      <alignment horizontal="center" vertical="center"/>
    </xf>
    <xf numFmtId="168" fontId="45" fillId="0" borderId="23" xfId="0" applyNumberFormat="1" applyFont="1" applyBorder="1" applyAlignment="1">
      <alignment horizontal="center" vertical="center"/>
    </xf>
    <xf numFmtId="168" fontId="45" fillId="0" borderId="24" xfId="0" applyNumberFormat="1" applyFont="1" applyBorder="1" applyAlignment="1">
      <alignment horizontal="center" vertical="center"/>
    </xf>
    <xf numFmtId="167" fontId="10" fillId="5" borderId="27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8" fontId="22" fillId="0" borderId="22" xfId="0" applyNumberFormat="1" applyFont="1" applyBorder="1" applyAlignment="1">
      <alignment horizontal="center" vertical="center"/>
    </xf>
    <xf numFmtId="168" fontId="45" fillId="0" borderId="29" xfId="0" applyNumberFormat="1" applyFont="1" applyBorder="1" applyAlignment="1">
      <alignment horizontal="center" vertical="center"/>
    </xf>
    <xf numFmtId="168" fontId="45" fillId="0" borderId="30" xfId="0" applyNumberFormat="1" applyFont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center"/>
      <protection locked="0"/>
    </xf>
    <xf numFmtId="0" fontId="6" fillId="4" borderId="23" xfId="0" applyFont="1" applyFill="1" applyBorder="1" applyAlignment="1" applyProtection="1">
      <alignment horizontal="center"/>
      <protection locked="0"/>
    </xf>
    <xf numFmtId="167" fontId="7" fillId="6" borderId="1" xfId="0" applyNumberFormat="1" applyFont="1" applyFill="1" applyBorder="1" applyAlignment="1">
      <alignment horizontal="center" vertical="center"/>
    </xf>
    <xf numFmtId="167" fontId="7" fillId="6" borderId="6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1" fontId="44" fillId="3" borderId="1" xfId="0" applyNumberFormat="1" applyFont="1" applyFill="1" applyBorder="1" applyAlignment="1">
      <alignment horizontal="center" vertical="center"/>
    </xf>
    <xf numFmtId="167" fontId="10" fillId="6" borderId="17" xfId="0" applyNumberFormat="1" applyFont="1" applyFill="1" applyBorder="1" applyAlignment="1">
      <alignment horizontal="center" vertical="center"/>
    </xf>
    <xf numFmtId="167" fontId="10" fillId="6" borderId="23" xfId="0" applyNumberFormat="1" applyFont="1" applyFill="1" applyBorder="1" applyAlignment="1">
      <alignment horizontal="center" vertical="center"/>
    </xf>
    <xf numFmtId="167" fontId="10" fillId="6" borderId="25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" fontId="44" fillId="0" borderId="1" xfId="0" applyNumberFormat="1" applyFont="1" applyBorder="1" applyAlignment="1">
      <alignment horizontal="center" vertical="center"/>
    </xf>
    <xf numFmtId="167" fontId="7" fillId="5" borderId="17" xfId="0" applyNumberFormat="1" applyFont="1" applyFill="1" applyBorder="1" applyAlignment="1">
      <alignment horizontal="center" vertical="center" wrapText="1"/>
    </xf>
    <xf numFmtId="167" fontId="7" fillId="5" borderId="24" xfId="0" applyNumberFormat="1" applyFont="1" applyFill="1" applyBorder="1" applyAlignment="1">
      <alignment horizontal="center" vertical="center" wrapText="1"/>
    </xf>
    <xf numFmtId="167" fontId="10" fillId="6" borderId="24" xfId="0" applyNumberFormat="1" applyFont="1" applyFill="1" applyBorder="1" applyAlignment="1">
      <alignment horizontal="center" vertical="center"/>
    </xf>
    <xf numFmtId="167" fontId="10" fillId="6" borderId="1" xfId="0" applyNumberFormat="1" applyFont="1" applyFill="1" applyBorder="1" applyAlignment="1">
      <alignment horizontal="center" vertical="center"/>
    </xf>
    <xf numFmtId="167" fontId="10" fillId="6" borderId="6" xfId="0" applyNumberFormat="1" applyFont="1" applyFill="1" applyBorder="1" applyAlignment="1">
      <alignment horizontal="center" vertical="center"/>
    </xf>
    <xf numFmtId="1" fontId="44" fillId="4" borderId="1" xfId="0" applyNumberFormat="1" applyFont="1" applyFill="1" applyBorder="1" applyAlignment="1">
      <alignment horizontal="center" vertical="center"/>
    </xf>
    <xf numFmtId="168" fontId="11" fillId="3" borderId="1" xfId="0" applyNumberFormat="1" applyFont="1" applyFill="1" applyBorder="1" applyAlignment="1">
      <alignment horizontal="center" vertical="center"/>
    </xf>
    <xf numFmtId="168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168" fontId="48" fillId="4" borderId="3" xfId="0" applyNumberFormat="1" applyFont="1" applyFill="1" applyBorder="1" applyAlignment="1" applyProtection="1">
      <alignment horizontal="center" vertical="center"/>
      <protection hidden="1"/>
    </xf>
    <xf numFmtId="168" fontId="48" fillId="4" borderId="26" xfId="0" applyNumberFormat="1" applyFont="1" applyFill="1" applyBorder="1" applyAlignment="1" applyProtection="1">
      <alignment horizontal="center" vertical="center"/>
      <protection hidden="1"/>
    </xf>
    <xf numFmtId="168" fontId="11" fillId="3" borderId="2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168" fontId="11" fillId="0" borderId="1" xfId="0" applyNumberFormat="1" applyFont="1" applyBorder="1" applyAlignment="1">
      <alignment horizontal="center" vertical="center"/>
    </xf>
    <xf numFmtId="1" fontId="44" fillId="3" borderId="17" xfId="0" applyNumberFormat="1" applyFont="1" applyFill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1" fontId="44" fillId="0" borderId="17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7" fontId="10" fillId="6" borderId="21" xfId="0" applyNumberFormat="1" applyFont="1" applyFill="1" applyBorder="1" applyAlignment="1">
      <alignment horizontal="center" vertical="center"/>
    </xf>
    <xf numFmtId="167" fontId="10" fillId="6" borderId="31" xfId="0" applyNumberFormat="1" applyFont="1" applyFill="1" applyBorder="1" applyAlignment="1">
      <alignment horizontal="center" vertical="center"/>
    </xf>
    <xf numFmtId="167" fontId="10" fillId="6" borderId="12" xfId="0" applyNumberFormat="1" applyFont="1" applyFill="1" applyBorder="1" applyAlignment="1">
      <alignment horizontal="center" vertical="center"/>
    </xf>
    <xf numFmtId="167" fontId="10" fillId="6" borderId="13" xfId="0" applyNumberFormat="1" applyFont="1" applyFill="1" applyBorder="1" applyAlignment="1">
      <alignment horizontal="center" vertical="center"/>
    </xf>
    <xf numFmtId="167" fontId="7" fillId="0" borderId="32" xfId="0" applyNumberFormat="1" applyFont="1" applyBorder="1" applyAlignment="1">
      <alignment horizontal="center" vertical="center"/>
    </xf>
    <xf numFmtId="167" fontId="7" fillId="0" borderId="33" xfId="0" applyNumberFormat="1" applyFont="1" applyBorder="1" applyAlignment="1">
      <alignment horizontal="center" vertical="center"/>
    </xf>
    <xf numFmtId="167" fontId="7" fillId="6" borderId="12" xfId="0" applyNumberFormat="1" applyFont="1" applyFill="1" applyBorder="1" applyAlignment="1">
      <alignment horizontal="center" vertical="center"/>
    </xf>
    <xf numFmtId="167" fontId="7" fillId="6" borderId="13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167" fontId="1" fillId="0" borderId="17" xfId="0" applyNumberFormat="1" applyFont="1" applyBorder="1" applyAlignment="1" applyProtection="1">
      <alignment horizontal="right"/>
      <protection locked="0"/>
    </xf>
    <xf numFmtId="167" fontId="1" fillId="0" borderId="24" xfId="0" applyNumberFormat="1" applyFont="1" applyBorder="1" applyAlignment="1" applyProtection="1">
      <alignment horizontal="right"/>
      <protection locked="0"/>
    </xf>
    <xf numFmtId="0" fontId="35" fillId="2" borderId="17" xfId="0" applyFont="1" applyFill="1" applyBorder="1" applyAlignment="1" applyProtection="1">
      <alignment horizontal="center"/>
      <protection locked="0"/>
    </xf>
    <xf numFmtId="0" fontId="35" fillId="2" borderId="23" xfId="0" applyFont="1" applyFill="1" applyBorder="1" applyAlignment="1" applyProtection="1">
      <alignment horizontal="center"/>
      <protection locked="0"/>
    </xf>
    <xf numFmtId="0" fontId="35" fillId="2" borderId="24" xfId="0" applyFont="1" applyFill="1" applyBorder="1" applyAlignment="1" applyProtection="1">
      <alignment horizontal="center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32" fillId="0" borderId="17" xfId="0" applyFont="1" applyBorder="1" applyAlignment="1" applyProtection="1">
      <alignment horizontal="right" vertical="center"/>
      <protection locked="0"/>
    </xf>
    <xf numFmtId="0" fontId="32" fillId="0" borderId="23" xfId="0" applyFont="1" applyBorder="1" applyAlignment="1" applyProtection="1">
      <alignment horizontal="right" vertical="center"/>
      <protection locked="0"/>
    </xf>
    <xf numFmtId="0" fontId="32" fillId="0" borderId="24" xfId="0" applyFont="1" applyBorder="1" applyAlignment="1" applyProtection="1">
      <alignment horizontal="right" vertical="center"/>
      <protection locked="0"/>
    </xf>
    <xf numFmtId="0" fontId="49" fillId="0" borderId="7" xfId="0" applyFont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</cellXfs>
  <cellStyles count="3">
    <cellStyle name="Currency 2" xfId="1" xr:uid="{44A87ADD-D471-4C00-B463-CEA68078704C}"/>
    <cellStyle name="Normal" xfId="0" builtinId="0"/>
    <cellStyle name="Normal 2" xfId="2" xr:uid="{90BC2650-C35C-4484-89BD-739F983A6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190500</xdr:rowOff>
    </xdr:from>
    <xdr:to>
      <xdr:col>2</xdr:col>
      <xdr:colOff>342900</xdr:colOff>
      <xdr:row>8</xdr:row>
      <xdr:rowOff>0</xdr:rowOff>
    </xdr:to>
    <xdr:pic>
      <xdr:nvPicPr>
        <xdr:cNvPr id="17637" name="Picture 1">
          <a:extLst>
            <a:ext uri="{FF2B5EF4-FFF2-40B4-BE49-F238E27FC236}">
              <a16:creationId xmlns:a16="http://schemas.microsoft.com/office/drawing/2014/main" id="{547A0EE1-C47D-A27E-851D-CCA24DC2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98" r="4056" b="27995"/>
        <a:stretch>
          <a:fillRect/>
        </a:stretch>
      </xdr:blipFill>
      <xdr:spPr bwMode="auto">
        <a:xfrm>
          <a:off x="0" y="314325"/>
          <a:ext cx="33147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77718</xdr:colOff>
      <xdr:row>0</xdr:row>
      <xdr:rowOff>0</xdr:rowOff>
    </xdr:from>
    <xdr:to>
      <xdr:col>2</xdr:col>
      <xdr:colOff>3111</xdr:colOff>
      <xdr:row>1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C330329-288B-74AF-ABE4-87456210D9B4}"/>
            </a:ext>
          </a:extLst>
        </xdr:cNvPr>
        <xdr:cNvSpPr txBox="1"/>
      </xdr:nvSpPr>
      <xdr:spPr>
        <a:xfrm>
          <a:off x="65018" y="0"/>
          <a:ext cx="2497207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SG" sz="900" baseline="0"/>
            <a:t>Effective from 4th July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401320</xdr:colOff>
      <xdr:row>5</xdr:row>
      <xdr:rowOff>0</xdr:rowOff>
    </xdr:to>
    <xdr:pic>
      <xdr:nvPicPr>
        <xdr:cNvPr id="18546" name="Picture 1">
          <a:extLst>
            <a:ext uri="{FF2B5EF4-FFF2-40B4-BE49-F238E27FC236}">
              <a16:creationId xmlns:a16="http://schemas.microsoft.com/office/drawing/2014/main" id="{F5670A44-9A88-A644-422C-AC709BECE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98" b="27995"/>
        <a:stretch>
          <a:fillRect/>
        </a:stretch>
      </xdr:blipFill>
      <xdr:spPr bwMode="auto">
        <a:xfrm>
          <a:off x="0" y="28575"/>
          <a:ext cx="3448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C2F47-7633-4E9A-913B-19B5EB9AF783}">
  <sheetPr>
    <tabColor theme="0"/>
    <pageSetUpPr fitToPage="1"/>
  </sheetPr>
  <dimension ref="A1:J213"/>
  <sheetViews>
    <sheetView showGridLines="0" tabSelected="1" showRuler="0" zoomScale="90" zoomScaleNormal="90" zoomScaleSheetLayoutView="90" zoomScalePageLayoutView="120" workbookViewId="0">
      <selection activeCell="B9" sqref="B9:G9"/>
    </sheetView>
  </sheetViews>
  <sheetFormatPr defaultRowHeight="14.5" x14ac:dyDescent="0.35"/>
  <cols>
    <col min="1" max="1" width="34.81640625" customWidth="1"/>
    <col min="2" max="2" width="9.7265625" customWidth="1"/>
    <col min="3" max="3" width="9.81640625" customWidth="1"/>
    <col min="4" max="5" width="8.453125" customWidth="1"/>
    <col min="6" max="6" width="9.81640625" customWidth="1"/>
    <col min="7" max="7" width="14.1796875" bestFit="1" customWidth="1"/>
    <col min="8" max="8" width="9.1796875" style="42" customWidth="1"/>
  </cols>
  <sheetData>
    <row r="1" spans="1:8" x14ac:dyDescent="0.35">
      <c r="A1" s="24"/>
      <c r="B1" s="24"/>
      <c r="D1" s="25" t="s">
        <v>40</v>
      </c>
      <c r="E1" s="26"/>
      <c r="F1" s="27"/>
      <c r="G1" s="27"/>
    </row>
    <row r="2" spans="1:8" ht="9.75" customHeight="1" x14ac:dyDescent="0.35">
      <c r="A2" s="24"/>
      <c r="B2" s="24"/>
      <c r="D2" s="28" t="s">
        <v>41</v>
      </c>
      <c r="E2" s="28"/>
      <c r="F2" s="27"/>
      <c r="G2" s="27"/>
    </row>
    <row r="3" spans="1:8" ht="9.75" customHeight="1" x14ac:dyDescent="0.35">
      <c r="A3" s="24"/>
      <c r="B3" s="24"/>
      <c r="D3" s="28" t="s">
        <v>42</v>
      </c>
      <c r="E3" s="28"/>
      <c r="F3" s="27"/>
      <c r="G3" s="27"/>
    </row>
    <row r="4" spans="1:8" ht="9.75" customHeight="1" x14ac:dyDescent="0.35">
      <c r="A4" s="24"/>
      <c r="B4" s="24"/>
      <c r="D4" s="28" t="s">
        <v>197</v>
      </c>
      <c r="E4" s="28"/>
      <c r="F4" s="27"/>
      <c r="G4" s="27"/>
    </row>
    <row r="5" spans="1:8" ht="9.75" customHeight="1" x14ac:dyDescent="0.35">
      <c r="A5" s="24"/>
      <c r="B5" s="24"/>
      <c r="D5" s="29" t="s">
        <v>198</v>
      </c>
      <c r="E5" s="29"/>
      <c r="F5" s="27"/>
      <c r="G5" s="27"/>
    </row>
    <row r="6" spans="1:8" ht="9.75" customHeight="1" x14ac:dyDescent="0.35">
      <c r="A6" s="24"/>
      <c r="B6" s="24"/>
      <c r="D6" s="29" t="s">
        <v>64</v>
      </c>
      <c r="E6" s="29"/>
      <c r="F6" s="27"/>
      <c r="G6" s="27"/>
    </row>
    <row r="7" spans="1:8" ht="9.75" customHeight="1" x14ac:dyDescent="0.35">
      <c r="A7" s="24"/>
      <c r="B7" s="24"/>
      <c r="D7" s="29" t="s">
        <v>44</v>
      </c>
      <c r="E7" s="29"/>
      <c r="F7" s="27"/>
      <c r="G7" s="27"/>
    </row>
    <row r="8" spans="1:8" ht="9.75" customHeight="1" x14ac:dyDescent="0.35">
      <c r="A8" s="24"/>
      <c r="B8" s="24"/>
      <c r="D8" s="29" t="s">
        <v>45</v>
      </c>
      <c r="E8" s="29"/>
      <c r="F8" s="27"/>
      <c r="G8" s="27"/>
    </row>
    <row r="9" spans="1:8" s="1" customFormat="1" ht="13" x14ac:dyDescent="0.3">
      <c r="A9" s="30" t="s">
        <v>0</v>
      </c>
      <c r="B9" s="186"/>
      <c r="C9" s="186"/>
      <c r="D9" s="186"/>
      <c r="E9" s="186"/>
      <c r="F9" s="186"/>
      <c r="G9" s="186"/>
      <c r="H9" s="42"/>
    </row>
    <row r="10" spans="1:8" s="1" customFormat="1" ht="13" x14ac:dyDescent="0.3">
      <c r="A10" s="30" t="s">
        <v>1</v>
      </c>
      <c r="B10" s="187"/>
      <c r="C10" s="187"/>
      <c r="D10" s="187"/>
      <c r="E10" s="187"/>
      <c r="F10" s="187"/>
      <c r="G10" s="187"/>
      <c r="H10" s="42"/>
    </row>
    <row r="11" spans="1:8" s="1" customFormat="1" ht="13" x14ac:dyDescent="0.3">
      <c r="A11" s="30" t="s">
        <v>2</v>
      </c>
      <c r="B11" s="187"/>
      <c r="C11" s="187"/>
      <c r="D11" s="187"/>
      <c r="E11" s="187"/>
      <c r="F11" s="187"/>
      <c r="G11" s="187"/>
      <c r="H11" s="42"/>
    </row>
    <row r="12" spans="1:8" s="1" customFormat="1" ht="13" x14ac:dyDescent="0.3">
      <c r="A12" s="30" t="s">
        <v>3</v>
      </c>
      <c r="B12" s="187"/>
      <c r="C12" s="187"/>
      <c r="D12" s="187"/>
      <c r="E12" s="187"/>
      <c r="F12" s="187"/>
      <c r="G12" s="187"/>
      <c r="H12" s="42"/>
    </row>
    <row r="13" spans="1:8" s="1" customFormat="1" ht="13" x14ac:dyDescent="0.3">
      <c r="A13" s="30" t="s">
        <v>4</v>
      </c>
      <c r="B13" s="187"/>
      <c r="C13" s="187"/>
      <c r="D13" s="187"/>
      <c r="E13" s="187"/>
      <c r="F13" s="187"/>
      <c r="G13" s="187"/>
      <c r="H13" s="42"/>
    </row>
    <row r="14" spans="1:8" s="1" customFormat="1" ht="13" x14ac:dyDescent="0.3">
      <c r="A14" s="30" t="s">
        <v>174</v>
      </c>
      <c r="B14" s="187"/>
      <c r="C14" s="187"/>
      <c r="D14" s="187"/>
      <c r="E14" s="187"/>
      <c r="F14" s="187"/>
      <c r="G14" s="187"/>
      <c r="H14" s="42"/>
    </row>
    <row r="15" spans="1:8" s="1" customFormat="1" ht="12" customHeight="1" x14ac:dyDescent="0.3">
      <c r="A15" s="30" t="s">
        <v>175</v>
      </c>
      <c r="B15" s="186"/>
      <c r="C15" s="186"/>
      <c r="D15" s="186"/>
      <c r="E15" s="186"/>
      <c r="F15" s="186"/>
      <c r="G15" s="186"/>
      <c r="H15" s="42"/>
    </row>
    <row r="16" spans="1:8" s="1" customFormat="1" ht="13" x14ac:dyDescent="0.3">
      <c r="A16" s="30" t="s">
        <v>33</v>
      </c>
      <c r="B16" s="186"/>
      <c r="C16" s="186"/>
      <c r="D16" s="186"/>
      <c r="E16" s="186"/>
      <c r="F16" s="186"/>
      <c r="G16" s="186"/>
      <c r="H16" s="42"/>
    </row>
    <row r="17" spans="1:8" s="1" customFormat="1" ht="41.5" customHeight="1" x14ac:dyDescent="0.3">
      <c r="A17" s="190" t="s">
        <v>186</v>
      </c>
      <c r="B17" s="191"/>
      <c r="C17" s="191"/>
      <c r="D17" s="191"/>
      <c r="E17" s="191"/>
      <c r="F17" s="191"/>
      <c r="G17" s="191"/>
      <c r="H17" s="42"/>
    </row>
    <row r="18" spans="1:8" s="1" customFormat="1" ht="19" thickBot="1" x14ac:dyDescent="0.35">
      <c r="A18" s="192" t="s">
        <v>185</v>
      </c>
      <c r="B18" s="191"/>
      <c r="C18" s="191"/>
      <c r="D18" s="191"/>
      <c r="E18" s="191"/>
      <c r="F18" s="191"/>
      <c r="G18" s="191"/>
      <c r="H18" s="42"/>
    </row>
    <row r="19" spans="1:8" s="1" customFormat="1" ht="15" thickBot="1" x14ac:dyDescent="0.35">
      <c r="A19" s="97" t="s">
        <v>176</v>
      </c>
      <c r="B19" s="180" t="s">
        <v>177</v>
      </c>
      <c r="C19" s="181"/>
      <c r="D19" s="181"/>
      <c r="E19" s="182"/>
      <c r="F19" s="98" t="s">
        <v>178</v>
      </c>
      <c r="G19" s="99" t="s">
        <v>179</v>
      </c>
      <c r="H19" s="42"/>
    </row>
    <row r="20" spans="1:8" s="1" customFormat="1" ht="55" customHeight="1" x14ac:dyDescent="0.3">
      <c r="A20" s="100" t="s">
        <v>203</v>
      </c>
      <c r="B20" s="183">
        <v>9</v>
      </c>
      <c r="C20" s="184"/>
      <c r="D20" s="184"/>
      <c r="E20" s="185"/>
      <c r="F20" s="101"/>
      <c r="G20" s="102">
        <f>B20*F20</f>
        <v>0</v>
      </c>
      <c r="H20" s="42"/>
    </row>
    <row r="21" spans="1:8" s="1" customFormat="1" ht="66.650000000000006" customHeight="1" x14ac:dyDescent="0.3">
      <c r="A21" s="109" t="s">
        <v>205</v>
      </c>
      <c r="B21" s="177">
        <v>8</v>
      </c>
      <c r="C21" s="178"/>
      <c r="D21" s="178"/>
      <c r="E21" s="179"/>
      <c r="F21" s="106"/>
      <c r="G21" s="104">
        <f t="shared" ref="G21:G40" si="0">B21*F21</f>
        <v>0</v>
      </c>
      <c r="H21" s="42"/>
    </row>
    <row r="22" spans="1:8" s="1" customFormat="1" ht="57" customHeight="1" x14ac:dyDescent="0.3">
      <c r="A22" s="103" t="s">
        <v>204</v>
      </c>
      <c r="B22" s="177">
        <v>8.5</v>
      </c>
      <c r="C22" s="178"/>
      <c r="D22" s="178"/>
      <c r="E22" s="179"/>
      <c r="F22" s="106"/>
      <c r="G22" s="104">
        <f t="shared" si="0"/>
        <v>0</v>
      </c>
      <c r="H22" s="42"/>
    </row>
    <row r="23" spans="1:8" s="1" customFormat="1" ht="65.5" x14ac:dyDescent="0.3">
      <c r="A23" s="103" t="s">
        <v>207</v>
      </c>
      <c r="B23" s="177">
        <v>13.5</v>
      </c>
      <c r="C23" s="178"/>
      <c r="D23" s="178"/>
      <c r="E23" s="179"/>
      <c r="F23" s="106"/>
      <c r="G23" s="104">
        <f t="shared" si="0"/>
        <v>0</v>
      </c>
      <c r="H23" s="41"/>
    </row>
    <row r="24" spans="1:8" s="1" customFormat="1" ht="65.5" x14ac:dyDescent="0.3">
      <c r="A24" s="103" t="s">
        <v>208</v>
      </c>
      <c r="B24" s="177">
        <v>13.5</v>
      </c>
      <c r="C24" s="178"/>
      <c r="D24" s="178"/>
      <c r="E24" s="179"/>
      <c r="F24" s="106"/>
      <c r="G24" s="104">
        <f t="shared" si="0"/>
        <v>0</v>
      </c>
      <c r="H24" s="41"/>
    </row>
    <row r="25" spans="1:8" s="1" customFormat="1" ht="76" customHeight="1" x14ac:dyDescent="0.3">
      <c r="A25" s="108" t="s">
        <v>209</v>
      </c>
      <c r="B25" s="177">
        <v>13.5</v>
      </c>
      <c r="C25" s="178"/>
      <c r="D25" s="178"/>
      <c r="E25" s="179"/>
      <c r="F25" s="106"/>
      <c r="G25" s="105">
        <f t="shared" si="0"/>
        <v>0</v>
      </c>
      <c r="H25" s="42"/>
    </row>
    <row r="26" spans="1:8" s="1" customFormat="1" ht="65.5" x14ac:dyDescent="0.3">
      <c r="A26" s="107" t="s">
        <v>210</v>
      </c>
      <c r="B26" s="177">
        <v>13.5</v>
      </c>
      <c r="C26" s="178"/>
      <c r="D26" s="178"/>
      <c r="E26" s="179"/>
      <c r="F26" s="106"/>
      <c r="G26" s="105">
        <f t="shared" si="0"/>
        <v>0</v>
      </c>
      <c r="H26" s="42"/>
    </row>
    <row r="27" spans="1:8" s="1" customFormat="1" ht="71.150000000000006" customHeight="1" x14ac:dyDescent="0.3">
      <c r="A27" s="107" t="s">
        <v>206</v>
      </c>
      <c r="B27" s="177">
        <v>13.5</v>
      </c>
      <c r="C27" s="178"/>
      <c r="D27" s="178"/>
      <c r="E27" s="179"/>
      <c r="F27" s="106"/>
      <c r="G27" s="105">
        <f t="shared" si="0"/>
        <v>0</v>
      </c>
      <c r="H27" s="41"/>
    </row>
    <row r="28" spans="1:8" s="1" customFormat="1" ht="65.5" x14ac:dyDescent="0.3">
      <c r="A28" s="107" t="s">
        <v>211</v>
      </c>
      <c r="B28" s="177">
        <v>13.5</v>
      </c>
      <c r="C28" s="178"/>
      <c r="D28" s="178"/>
      <c r="E28" s="179"/>
      <c r="F28" s="106"/>
      <c r="G28" s="105">
        <f t="shared" si="0"/>
        <v>0</v>
      </c>
      <c r="H28" s="42"/>
    </row>
    <row r="29" spans="1:8" s="1" customFormat="1" ht="65.5" x14ac:dyDescent="0.3">
      <c r="A29" s="107" t="s">
        <v>212</v>
      </c>
      <c r="B29" s="177">
        <v>13.5</v>
      </c>
      <c r="C29" s="178"/>
      <c r="D29" s="178"/>
      <c r="E29" s="179"/>
      <c r="F29" s="106"/>
      <c r="G29" s="105">
        <f t="shared" si="0"/>
        <v>0</v>
      </c>
      <c r="H29" s="42"/>
    </row>
    <row r="30" spans="1:8" s="1" customFormat="1" ht="61" customHeight="1" x14ac:dyDescent="0.3">
      <c r="A30" s="107" t="s">
        <v>214</v>
      </c>
      <c r="B30" s="177">
        <v>12.5</v>
      </c>
      <c r="C30" s="178"/>
      <c r="D30" s="178"/>
      <c r="E30" s="179"/>
      <c r="F30" s="137"/>
      <c r="G30" s="105">
        <f t="shared" si="0"/>
        <v>0</v>
      </c>
      <c r="H30" s="41"/>
    </row>
    <row r="31" spans="1:8" s="1" customFormat="1" ht="67" x14ac:dyDescent="0.3">
      <c r="A31" s="107" t="s">
        <v>213</v>
      </c>
      <c r="B31" s="177">
        <v>12.5</v>
      </c>
      <c r="C31" s="178"/>
      <c r="D31" s="178"/>
      <c r="E31" s="179"/>
      <c r="F31" s="106"/>
      <c r="G31" s="105">
        <f t="shared" si="0"/>
        <v>0</v>
      </c>
      <c r="H31" s="41"/>
    </row>
    <row r="32" spans="1:8" s="1" customFormat="1" ht="68.150000000000006" customHeight="1" x14ac:dyDescent="0.3">
      <c r="A32" s="107" t="s">
        <v>215</v>
      </c>
      <c r="B32" s="177">
        <v>12.5</v>
      </c>
      <c r="C32" s="178"/>
      <c r="D32" s="178"/>
      <c r="E32" s="179"/>
      <c r="F32" s="106"/>
      <c r="G32" s="105">
        <f t="shared" si="0"/>
        <v>0</v>
      </c>
      <c r="H32" s="42"/>
    </row>
    <row r="33" spans="1:8" s="1" customFormat="1" ht="62.5" customHeight="1" x14ac:dyDescent="0.3">
      <c r="A33" s="107" t="s">
        <v>216</v>
      </c>
      <c r="B33" s="177">
        <v>12.5</v>
      </c>
      <c r="C33" s="178"/>
      <c r="D33" s="178"/>
      <c r="E33" s="179"/>
      <c r="F33" s="106"/>
      <c r="G33" s="105">
        <f t="shared" si="0"/>
        <v>0</v>
      </c>
      <c r="H33" s="41"/>
    </row>
    <row r="34" spans="1:8" s="1" customFormat="1" ht="65.5" x14ac:dyDescent="0.3">
      <c r="A34" s="107" t="s">
        <v>180</v>
      </c>
      <c r="B34" s="177">
        <v>8</v>
      </c>
      <c r="C34" s="178"/>
      <c r="D34" s="178"/>
      <c r="E34" s="179"/>
      <c r="F34" s="106"/>
      <c r="G34" s="105">
        <f t="shared" si="0"/>
        <v>0</v>
      </c>
      <c r="H34" s="42"/>
    </row>
    <row r="35" spans="1:8" s="1" customFormat="1" ht="76" x14ac:dyDescent="0.3">
      <c r="A35" s="107" t="s">
        <v>217</v>
      </c>
      <c r="B35" s="177">
        <v>8</v>
      </c>
      <c r="C35" s="178"/>
      <c r="D35" s="178"/>
      <c r="E35" s="179"/>
      <c r="F35" s="106"/>
      <c r="G35" s="105">
        <f t="shared" si="0"/>
        <v>0</v>
      </c>
      <c r="H35" s="42"/>
    </row>
    <row r="36" spans="1:8" s="1" customFormat="1" ht="97" x14ac:dyDescent="0.3">
      <c r="A36" s="107" t="s">
        <v>187</v>
      </c>
      <c r="B36" s="177">
        <v>8</v>
      </c>
      <c r="C36" s="178"/>
      <c r="D36" s="178"/>
      <c r="E36" s="179"/>
      <c r="F36" s="106"/>
      <c r="G36" s="105">
        <f t="shared" si="0"/>
        <v>0</v>
      </c>
      <c r="H36" s="42"/>
    </row>
    <row r="37" spans="1:8" s="1" customFormat="1" ht="76" x14ac:dyDescent="0.3">
      <c r="A37" s="107" t="s">
        <v>184</v>
      </c>
      <c r="B37" s="177">
        <v>10</v>
      </c>
      <c r="C37" s="178"/>
      <c r="D37" s="178"/>
      <c r="E37" s="179"/>
      <c r="F37" s="106"/>
      <c r="G37" s="105">
        <f t="shared" si="0"/>
        <v>0</v>
      </c>
      <c r="H37" s="42"/>
    </row>
    <row r="38" spans="1:8" s="1" customFormat="1" ht="76" x14ac:dyDescent="0.3">
      <c r="A38" s="107" t="s">
        <v>181</v>
      </c>
      <c r="B38" s="177">
        <v>7</v>
      </c>
      <c r="C38" s="178"/>
      <c r="D38" s="178"/>
      <c r="E38" s="179"/>
      <c r="F38" s="106"/>
      <c r="G38" s="105">
        <f t="shared" si="0"/>
        <v>0</v>
      </c>
      <c r="H38" s="42"/>
    </row>
    <row r="39" spans="1:8" s="1" customFormat="1" ht="76" x14ac:dyDescent="0.3">
      <c r="A39" s="107" t="s">
        <v>218</v>
      </c>
      <c r="B39" s="177">
        <v>8</v>
      </c>
      <c r="C39" s="178"/>
      <c r="D39" s="178"/>
      <c r="E39" s="179"/>
      <c r="F39" s="106"/>
      <c r="G39" s="105">
        <f t="shared" si="0"/>
        <v>0</v>
      </c>
      <c r="H39" s="42"/>
    </row>
    <row r="40" spans="1:8" s="1" customFormat="1" ht="109" customHeight="1" x14ac:dyDescent="0.3">
      <c r="A40" s="107" t="s">
        <v>182</v>
      </c>
      <c r="B40" s="177">
        <v>25.6</v>
      </c>
      <c r="C40" s="218"/>
      <c r="D40" s="218"/>
      <c r="E40" s="219"/>
      <c r="F40" s="106"/>
      <c r="G40" s="105">
        <f t="shared" si="0"/>
        <v>0</v>
      </c>
      <c r="H40" s="42"/>
    </row>
    <row r="41" spans="1:8" s="1" customFormat="1" ht="29.5" customHeight="1" x14ac:dyDescent="0.3">
      <c r="A41" s="61" t="s">
        <v>5</v>
      </c>
      <c r="B41" s="175" t="s">
        <v>96</v>
      </c>
      <c r="C41" s="176"/>
      <c r="D41" s="188" t="s">
        <v>89</v>
      </c>
      <c r="E41" s="188"/>
      <c r="F41" s="188"/>
      <c r="G41" s="189"/>
      <c r="H41" s="41"/>
    </row>
    <row r="42" spans="1:8" s="1" customFormat="1" ht="24" x14ac:dyDescent="0.3">
      <c r="A42" s="56" t="s">
        <v>6</v>
      </c>
      <c r="B42" s="46" t="s">
        <v>85</v>
      </c>
      <c r="C42" s="46" t="s">
        <v>87</v>
      </c>
      <c r="D42" s="142" t="s">
        <v>23</v>
      </c>
      <c r="E42" s="47" t="s">
        <v>97</v>
      </c>
      <c r="F42" s="47" t="s">
        <v>86</v>
      </c>
      <c r="G42" s="161" t="s">
        <v>23</v>
      </c>
      <c r="H42" s="41"/>
    </row>
    <row r="43" spans="1:8" s="1" customFormat="1" ht="13" x14ac:dyDescent="0.3">
      <c r="A43" s="69" t="s">
        <v>107</v>
      </c>
      <c r="B43" s="44">
        <v>130</v>
      </c>
      <c r="C43" s="85"/>
      <c r="D43" s="167">
        <v>8.8000000000000007</v>
      </c>
      <c r="E43" s="44">
        <v>500</v>
      </c>
      <c r="F43" s="85"/>
      <c r="G43" s="58">
        <f t="shared" ref="G43:G62" si="1">D43*F43</f>
        <v>0</v>
      </c>
      <c r="H43" s="68" t="s">
        <v>229</v>
      </c>
    </row>
    <row r="44" spans="1:8" s="15" customFormat="1" x14ac:dyDescent="0.35">
      <c r="A44" s="59" t="s">
        <v>108</v>
      </c>
      <c r="B44" s="51">
        <v>130</v>
      </c>
      <c r="C44" s="138"/>
      <c r="D44" s="166">
        <v>8.8000000000000007</v>
      </c>
      <c r="E44" s="51">
        <v>500</v>
      </c>
      <c r="F44" s="52"/>
      <c r="G44" s="60">
        <f t="shared" si="1"/>
        <v>0</v>
      </c>
      <c r="H44" s="68" t="s">
        <v>229</v>
      </c>
    </row>
    <row r="45" spans="1:8" s="15" customFormat="1" x14ac:dyDescent="0.35">
      <c r="A45" s="57" t="s">
        <v>109</v>
      </c>
      <c r="B45" s="44">
        <v>130</v>
      </c>
      <c r="C45" s="85"/>
      <c r="D45" s="121">
        <v>9.8000000000000007</v>
      </c>
      <c r="E45" s="44">
        <v>500</v>
      </c>
      <c r="F45" s="85"/>
      <c r="G45" s="58">
        <f t="shared" si="1"/>
        <v>0</v>
      </c>
      <c r="H45" s="41"/>
    </row>
    <row r="46" spans="1:8" s="15" customFormat="1" ht="14.25" customHeight="1" x14ac:dyDescent="0.35">
      <c r="A46" s="59" t="s">
        <v>190</v>
      </c>
      <c r="B46" s="51">
        <v>200</v>
      </c>
      <c r="C46" s="52"/>
      <c r="D46" s="166">
        <v>6</v>
      </c>
      <c r="E46" s="51">
        <v>500</v>
      </c>
      <c r="F46" s="52"/>
      <c r="G46" s="60">
        <f t="shared" si="1"/>
        <v>0</v>
      </c>
      <c r="H46" s="68" t="s">
        <v>223</v>
      </c>
    </row>
    <row r="47" spans="1:8" s="15" customFormat="1" ht="14.25" customHeight="1" x14ac:dyDescent="0.35">
      <c r="A47" s="57" t="s">
        <v>7</v>
      </c>
      <c r="B47" s="44">
        <v>180</v>
      </c>
      <c r="C47" s="85"/>
      <c r="D47" s="121">
        <v>8</v>
      </c>
      <c r="E47" s="44">
        <v>500</v>
      </c>
      <c r="F47" s="85"/>
      <c r="G47" s="58">
        <f t="shared" si="1"/>
        <v>0</v>
      </c>
      <c r="H47" s="41"/>
    </row>
    <row r="48" spans="1:8" s="15" customFormat="1" ht="14.25" customHeight="1" x14ac:dyDescent="0.35">
      <c r="A48" s="86" t="s">
        <v>156</v>
      </c>
      <c r="B48" s="87">
        <v>350</v>
      </c>
      <c r="C48" s="88"/>
      <c r="D48" s="168">
        <v>3.8</v>
      </c>
      <c r="E48" s="87">
        <v>500</v>
      </c>
      <c r="F48" s="88"/>
      <c r="G48" s="89">
        <f t="shared" si="1"/>
        <v>0</v>
      </c>
      <c r="H48" s="68" t="s">
        <v>225</v>
      </c>
    </row>
    <row r="49" spans="1:8" s="15" customFormat="1" ht="14.25" customHeight="1" x14ac:dyDescent="0.35">
      <c r="A49" s="57" t="s">
        <v>196</v>
      </c>
      <c r="B49" s="44">
        <v>200</v>
      </c>
      <c r="C49" s="85"/>
      <c r="D49" s="121">
        <v>7</v>
      </c>
      <c r="E49" s="44">
        <v>500</v>
      </c>
      <c r="F49" s="85"/>
      <c r="G49" s="58">
        <f t="shared" si="1"/>
        <v>0</v>
      </c>
      <c r="H49" s="41"/>
    </row>
    <row r="50" spans="1:8" s="15" customFormat="1" ht="14.25" customHeight="1" x14ac:dyDescent="0.35">
      <c r="A50" s="86" t="s">
        <v>8</v>
      </c>
      <c r="B50" s="87">
        <v>200</v>
      </c>
      <c r="C50" s="88"/>
      <c r="D50" s="111">
        <v>7</v>
      </c>
      <c r="E50" s="87">
        <v>500</v>
      </c>
      <c r="F50" s="88"/>
      <c r="G50" s="89">
        <f t="shared" si="1"/>
        <v>0</v>
      </c>
      <c r="H50" s="41"/>
    </row>
    <row r="51" spans="1:8" s="15" customFormat="1" ht="14.25" customHeight="1" x14ac:dyDescent="0.35">
      <c r="A51" s="57" t="s">
        <v>72</v>
      </c>
      <c r="B51" s="44">
        <v>180</v>
      </c>
      <c r="C51" s="85"/>
      <c r="D51" s="121">
        <v>8</v>
      </c>
      <c r="E51" s="44">
        <v>500</v>
      </c>
      <c r="F51" s="85"/>
      <c r="G51" s="58">
        <f t="shared" si="1"/>
        <v>0</v>
      </c>
      <c r="H51" s="41"/>
    </row>
    <row r="52" spans="1:8" s="15" customFormat="1" ht="14.25" customHeight="1" x14ac:dyDescent="0.35">
      <c r="A52" s="86" t="s">
        <v>110</v>
      </c>
      <c r="B52" s="87">
        <v>200</v>
      </c>
      <c r="C52" s="88"/>
      <c r="D52" s="111">
        <v>8</v>
      </c>
      <c r="E52" s="87">
        <v>500</v>
      </c>
      <c r="F52" s="88"/>
      <c r="G52" s="89">
        <f t="shared" si="1"/>
        <v>0</v>
      </c>
      <c r="H52" s="41"/>
    </row>
    <row r="53" spans="1:8" s="15" customFormat="1" ht="14.15" customHeight="1" x14ac:dyDescent="0.35">
      <c r="A53" s="57" t="s">
        <v>162</v>
      </c>
      <c r="B53" s="44">
        <v>110</v>
      </c>
      <c r="C53" s="85"/>
      <c r="D53" s="121">
        <v>11.5</v>
      </c>
      <c r="E53" s="44">
        <v>500</v>
      </c>
      <c r="F53" s="85"/>
      <c r="G53" s="58">
        <f t="shared" si="1"/>
        <v>0</v>
      </c>
      <c r="H53" s="41"/>
    </row>
    <row r="54" spans="1:8" s="15" customFormat="1" ht="14.25" customHeight="1" x14ac:dyDescent="0.35">
      <c r="A54" s="86" t="s">
        <v>111</v>
      </c>
      <c r="B54" s="87">
        <v>70</v>
      </c>
      <c r="C54" s="88"/>
      <c r="D54" s="111">
        <v>18</v>
      </c>
      <c r="E54" s="87">
        <v>500</v>
      </c>
      <c r="F54" s="88"/>
      <c r="G54" s="89">
        <f t="shared" si="1"/>
        <v>0</v>
      </c>
      <c r="H54" s="41"/>
    </row>
    <row r="55" spans="1:8" s="15" customFormat="1" ht="14.25" hidden="1" customHeight="1" x14ac:dyDescent="0.35">
      <c r="A55" s="57" t="s">
        <v>112</v>
      </c>
      <c r="B55" s="44">
        <v>180</v>
      </c>
      <c r="C55" s="44"/>
      <c r="D55" s="121">
        <v>8</v>
      </c>
      <c r="E55" s="44">
        <v>500</v>
      </c>
      <c r="F55" s="44"/>
      <c r="G55" s="58">
        <f t="shared" si="1"/>
        <v>0</v>
      </c>
      <c r="H55" s="41" t="s">
        <v>84</v>
      </c>
    </row>
    <row r="56" spans="1:8" s="15" customFormat="1" ht="14.25" customHeight="1" x14ac:dyDescent="0.35">
      <c r="A56" s="57" t="s">
        <v>9</v>
      </c>
      <c r="B56" s="44">
        <v>200</v>
      </c>
      <c r="C56" s="85"/>
      <c r="D56" s="121">
        <v>7.95</v>
      </c>
      <c r="E56" s="44">
        <v>500</v>
      </c>
      <c r="F56" s="85"/>
      <c r="G56" s="58">
        <f t="shared" si="1"/>
        <v>0</v>
      </c>
      <c r="H56" s="41"/>
    </row>
    <row r="57" spans="1:8" s="15" customFormat="1" ht="14.25" customHeight="1" x14ac:dyDescent="0.35">
      <c r="A57" s="59" t="s">
        <v>10</v>
      </c>
      <c r="B57" s="51">
        <v>200</v>
      </c>
      <c r="C57" s="52"/>
      <c r="D57" s="123">
        <v>7.3</v>
      </c>
      <c r="E57" s="51">
        <v>500</v>
      </c>
      <c r="F57" s="52"/>
      <c r="G57" s="60">
        <f t="shared" si="1"/>
        <v>0</v>
      </c>
      <c r="H57" s="41"/>
    </row>
    <row r="58" spans="1:8" s="15" customFormat="1" ht="14.25" customHeight="1" x14ac:dyDescent="0.35">
      <c r="A58" s="57" t="s">
        <v>194</v>
      </c>
      <c r="B58" s="44">
        <v>150</v>
      </c>
      <c r="C58" s="85"/>
      <c r="D58" s="121">
        <v>9</v>
      </c>
      <c r="E58" s="44">
        <v>500</v>
      </c>
      <c r="F58" s="85"/>
      <c r="G58" s="58">
        <f t="shared" si="1"/>
        <v>0</v>
      </c>
      <c r="H58" s="41"/>
    </row>
    <row r="59" spans="1:8" s="15" customFormat="1" ht="14.25" customHeight="1" x14ac:dyDescent="0.35">
      <c r="A59" s="59" t="s">
        <v>11</v>
      </c>
      <c r="B59" s="51">
        <v>180</v>
      </c>
      <c r="C59" s="52"/>
      <c r="D59" s="123">
        <v>7.75</v>
      </c>
      <c r="E59" s="51">
        <v>500</v>
      </c>
      <c r="F59" s="52"/>
      <c r="G59" s="60">
        <f t="shared" si="1"/>
        <v>0</v>
      </c>
      <c r="H59" s="41"/>
    </row>
    <row r="60" spans="1:8" s="15" customFormat="1" x14ac:dyDescent="0.35">
      <c r="A60" s="57" t="s">
        <v>12</v>
      </c>
      <c r="B60" s="44">
        <v>90</v>
      </c>
      <c r="C60" s="85"/>
      <c r="D60" s="121">
        <v>14</v>
      </c>
      <c r="E60" s="44">
        <v>500</v>
      </c>
      <c r="F60" s="85"/>
      <c r="G60" s="58">
        <f t="shared" si="1"/>
        <v>0</v>
      </c>
      <c r="H60" s="41"/>
    </row>
    <row r="61" spans="1:8" s="15" customFormat="1" x14ac:dyDescent="0.35">
      <c r="A61" s="59" t="s">
        <v>113</v>
      </c>
      <c r="B61" s="51">
        <v>120</v>
      </c>
      <c r="C61" s="52"/>
      <c r="D61" s="123">
        <v>11.5</v>
      </c>
      <c r="E61" s="51">
        <v>500</v>
      </c>
      <c r="F61" s="52"/>
      <c r="G61" s="60">
        <f t="shared" si="1"/>
        <v>0</v>
      </c>
      <c r="H61" s="41"/>
    </row>
    <row r="62" spans="1:8" s="15" customFormat="1" ht="14.25" customHeight="1" x14ac:dyDescent="0.35">
      <c r="A62" s="57" t="s">
        <v>114</v>
      </c>
      <c r="B62" s="44">
        <v>40</v>
      </c>
      <c r="C62" s="85"/>
      <c r="D62" s="167">
        <v>15</v>
      </c>
      <c r="E62" s="44">
        <v>500</v>
      </c>
      <c r="F62" s="85"/>
      <c r="G62" s="58">
        <f t="shared" si="1"/>
        <v>0</v>
      </c>
      <c r="H62" s="68" t="s">
        <v>228</v>
      </c>
    </row>
    <row r="63" spans="1:8" s="15" customFormat="1" ht="14.25" customHeight="1" x14ac:dyDescent="0.35">
      <c r="A63" s="59" t="s">
        <v>65</v>
      </c>
      <c r="B63" s="51">
        <v>80</v>
      </c>
      <c r="C63" s="52"/>
      <c r="D63" s="123">
        <v>7</v>
      </c>
      <c r="E63" s="51">
        <v>200</v>
      </c>
      <c r="F63" s="52"/>
      <c r="G63" s="60">
        <f>D63*F63</f>
        <v>0</v>
      </c>
      <c r="H63" s="41"/>
    </row>
    <row r="64" spans="1:8" s="15" customFormat="1" ht="14.25" customHeight="1" x14ac:dyDescent="0.35">
      <c r="A64" s="57" t="s">
        <v>115</v>
      </c>
      <c r="B64" s="44">
        <v>90</v>
      </c>
      <c r="C64" s="85"/>
      <c r="D64" s="167">
        <v>10</v>
      </c>
      <c r="E64" s="44">
        <v>500</v>
      </c>
      <c r="F64" s="85"/>
      <c r="G64" s="58">
        <f>D64*F64</f>
        <v>0</v>
      </c>
      <c r="H64" s="68" t="s">
        <v>230</v>
      </c>
    </row>
    <row r="65" spans="1:8" s="15" customFormat="1" ht="14.25" customHeight="1" x14ac:dyDescent="0.35">
      <c r="A65" s="61" t="s">
        <v>5</v>
      </c>
      <c r="B65" s="175" t="s">
        <v>96</v>
      </c>
      <c r="C65" s="176"/>
      <c r="D65" s="188" t="s">
        <v>21</v>
      </c>
      <c r="E65" s="188"/>
      <c r="F65" s="188"/>
      <c r="G65" s="189"/>
      <c r="H65" s="41"/>
    </row>
    <row r="66" spans="1:8" s="15" customFormat="1" ht="14.25" customHeight="1" x14ac:dyDescent="0.35">
      <c r="A66" s="56" t="s">
        <v>13</v>
      </c>
      <c r="B66" s="46" t="s">
        <v>85</v>
      </c>
      <c r="C66" s="46" t="s">
        <v>87</v>
      </c>
      <c r="D66" s="142" t="s">
        <v>23</v>
      </c>
      <c r="E66" s="47" t="s">
        <v>97</v>
      </c>
      <c r="F66" s="47" t="s">
        <v>86</v>
      </c>
      <c r="G66" s="161" t="s">
        <v>23</v>
      </c>
      <c r="H66" s="41"/>
    </row>
    <row r="67" spans="1:8" s="15" customFormat="1" x14ac:dyDescent="0.35">
      <c r="A67" s="57" t="s">
        <v>116</v>
      </c>
      <c r="B67" s="44">
        <v>130</v>
      </c>
      <c r="C67" s="85"/>
      <c r="D67" s="121">
        <v>10.25</v>
      </c>
      <c r="E67" s="44">
        <v>500</v>
      </c>
      <c r="F67" s="85"/>
      <c r="G67" s="58">
        <f t="shared" ref="G67:G97" si="2">D67*F67</f>
        <v>0</v>
      </c>
      <c r="H67" s="41"/>
    </row>
    <row r="68" spans="1:8" s="15" customFormat="1" x14ac:dyDescent="0.35">
      <c r="A68" s="59" t="s">
        <v>189</v>
      </c>
      <c r="B68" s="51">
        <v>100</v>
      </c>
      <c r="C68" s="52"/>
      <c r="D68" s="123">
        <v>12.25</v>
      </c>
      <c r="E68" s="51">
        <v>500</v>
      </c>
      <c r="F68" s="52"/>
      <c r="G68" s="60">
        <f>D68*F68</f>
        <v>0</v>
      </c>
      <c r="H68" s="41"/>
    </row>
    <row r="69" spans="1:8" s="15" customFormat="1" x14ac:dyDescent="0.35">
      <c r="A69" s="57" t="s">
        <v>117</v>
      </c>
      <c r="B69" s="44">
        <v>90</v>
      </c>
      <c r="C69" s="85"/>
      <c r="D69" s="121">
        <v>14.75</v>
      </c>
      <c r="E69" s="44">
        <v>500</v>
      </c>
      <c r="F69" s="85"/>
      <c r="G69" s="58">
        <f t="shared" si="2"/>
        <v>0</v>
      </c>
      <c r="H69" s="41"/>
    </row>
    <row r="70" spans="1:8" s="15" customFormat="1" ht="14.25" customHeight="1" x14ac:dyDescent="0.35">
      <c r="A70" s="59" t="s">
        <v>118</v>
      </c>
      <c r="B70" s="51">
        <v>110</v>
      </c>
      <c r="C70" s="52"/>
      <c r="D70" s="123">
        <v>11.25</v>
      </c>
      <c r="E70" s="51">
        <v>500</v>
      </c>
      <c r="F70" s="52"/>
      <c r="G70" s="60">
        <f t="shared" si="2"/>
        <v>0</v>
      </c>
      <c r="H70" s="41"/>
    </row>
    <row r="71" spans="1:8" s="15" customFormat="1" ht="14.25" customHeight="1" x14ac:dyDescent="0.35">
      <c r="A71" s="57" t="s">
        <v>119</v>
      </c>
      <c r="B71" s="44">
        <v>100</v>
      </c>
      <c r="C71" s="85"/>
      <c r="D71" s="121">
        <v>12.25</v>
      </c>
      <c r="E71" s="44">
        <v>500</v>
      </c>
      <c r="F71" s="85"/>
      <c r="G71" s="58">
        <f t="shared" si="2"/>
        <v>0</v>
      </c>
      <c r="H71" s="41"/>
    </row>
    <row r="72" spans="1:8" s="15" customFormat="1" ht="14.25" customHeight="1" x14ac:dyDescent="0.35">
      <c r="A72" s="59" t="s">
        <v>120</v>
      </c>
      <c r="B72" s="51">
        <v>100</v>
      </c>
      <c r="C72" s="52"/>
      <c r="D72" s="123">
        <v>12.25</v>
      </c>
      <c r="E72" s="51">
        <v>500</v>
      </c>
      <c r="F72" s="52"/>
      <c r="G72" s="60">
        <f t="shared" si="2"/>
        <v>0</v>
      </c>
      <c r="H72" s="41"/>
    </row>
    <row r="73" spans="1:8" s="15" customFormat="1" ht="14.25" customHeight="1" x14ac:dyDescent="0.35">
      <c r="A73" s="57" t="s">
        <v>163</v>
      </c>
      <c r="B73" s="44">
        <v>100</v>
      </c>
      <c r="C73" s="85"/>
      <c r="D73" s="121">
        <v>12.25</v>
      </c>
      <c r="E73" s="44">
        <v>500</v>
      </c>
      <c r="F73" s="85"/>
      <c r="G73" s="58">
        <f t="shared" si="2"/>
        <v>0</v>
      </c>
      <c r="H73" s="41"/>
    </row>
    <row r="74" spans="1:8" s="15" customFormat="1" ht="14.25" customHeight="1" x14ac:dyDescent="0.35">
      <c r="A74" s="59" t="s">
        <v>121</v>
      </c>
      <c r="B74" s="51">
        <v>100</v>
      </c>
      <c r="C74" s="52"/>
      <c r="D74" s="123">
        <v>12.25</v>
      </c>
      <c r="E74" s="51">
        <v>500</v>
      </c>
      <c r="F74" s="52"/>
      <c r="G74" s="60">
        <f t="shared" si="2"/>
        <v>0</v>
      </c>
      <c r="H74" s="41"/>
    </row>
    <row r="75" spans="1:8" s="15" customFormat="1" ht="14.25" customHeight="1" x14ac:dyDescent="0.35">
      <c r="A75" s="57" t="s">
        <v>122</v>
      </c>
      <c r="B75" s="44">
        <v>100</v>
      </c>
      <c r="C75" s="85"/>
      <c r="D75" s="121">
        <v>12.25</v>
      </c>
      <c r="E75" s="44">
        <v>500</v>
      </c>
      <c r="F75" s="85"/>
      <c r="G75" s="58">
        <f t="shared" si="2"/>
        <v>0</v>
      </c>
      <c r="H75" s="41"/>
    </row>
    <row r="76" spans="1:8" s="15" customFormat="1" ht="14.25" customHeight="1" x14ac:dyDescent="0.35">
      <c r="A76" s="59" t="s">
        <v>123</v>
      </c>
      <c r="B76" s="51">
        <v>90</v>
      </c>
      <c r="C76" s="52"/>
      <c r="D76" s="123">
        <v>14</v>
      </c>
      <c r="E76" s="51">
        <v>500</v>
      </c>
      <c r="F76" s="52"/>
      <c r="G76" s="60">
        <f t="shared" si="2"/>
        <v>0</v>
      </c>
      <c r="H76" s="41"/>
    </row>
    <row r="77" spans="1:8" s="15" customFormat="1" ht="14.25" customHeight="1" x14ac:dyDescent="0.35">
      <c r="A77" s="57" t="s">
        <v>124</v>
      </c>
      <c r="B77" s="44">
        <v>90</v>
      </c>
      <c r="C77" s="85"/>
      <c r="D77" s="121">
        <v>14</v>
      </c>
      <c r="E77" s="44">
        <v>500</v>
      </c>
      <c r="F77" s="85"/>
      <c r="G77" s="58">
        <f>D77*F77</f>
        <v>0</v>
      </c>
      <c r="H77" s="41"/>
    </row>
    <row r="78" spans="1:8" s="15" customFormat="1" ht="14.25" customHeight="1" x14ac:dyDescent="0.35">
      <c r="A78" s="86" t="s">
        <v>125</v>
      </c>
      <c r="B78" s="174" t="s">
        <v>14</v>
      </c>
      <c r="C78" s="174"/>
      <c r="D78" s="111">
        <v>11.75</v>
      </c>
      <c r="E78" s="87">
        <v>500</v>
      </c>
      <c r="F78" s="88"/>
      <c r="G78" s="89">
        <f t="shared" si="2"/>
        <v>0</v>
      </c>
      <c r="H78" s="41"/>
    </row>
    <row r="79" spans="1:8" s="15" customFormat="1" ht="14.25" customHeight="1" x14ac:dyDescent="0.35">
      <c r="A79" s="57" t="s">
        <v>126</v>
      </c>
      <c r="B79" s="44">
        <v>90</v>
      </c>
      <c r="C79" s="85"/>
      <c r="D79" s="121">
        <v>13.25</v>
      </c>
      <c r="E79" s="44">
        <v>500</v>
      </c>
      <c r="F79" s="85"/>
      <c r="G79" s="58">
        <f t="shared" si="2"/>
        <v>0</v>
      </c>
      <c r="H79" s="41"/>
    </row>
    <row r="80" spans="1:8" s="15" customFormat="1" ht="14.25" customHeight="1" x14ac:dyDescent="0.35">
      <c r="A80" s="59" t="s">
        <v>127</v>
      </c>
      <c r="B80" s="51">
        <v>70</v>
      </c>
      <c r="C80" s="52"/>
      <c r="D80" s="123">
        <v>18</v>
      </c>
      <c r="E80" s="51">
        <v>500</v>
      </c>
      <c r="F80" s="52"/>
      <c r="G80" s="60">
        <f>D80*F80</f>
        <v>0</v>
      </c>
      <c r="H80" s="41"/>
    </row>
    <row r="81" spans="1:8" s="15" customFormat="1" ht="14.25" customHeight="1" x14ac:dyDescent="0.35">
      <c r="A81" s="57" t="s">
        <v>128</v>
      </c>
      <c r="B81" s="44">
        <v>70</v>
      </c>
      <c r="C81" s="85"/>
      <c r="D81" s="121">
        <v>18</v>
      </c>
      <c r="E81" s="44">
        <v>500</v>
      </c>
      <c r="F81" s="85"/>
      <c r="G81" s="58">
        <f t="shared" si="2"/>
        <v>0</v>
      </c>
      <c r="H81" s="68"/>
    </row>
    <row r="82" spans="1:8" s="15" customFormat="1" ht="14.25" customHeight="1" x14ac:dyDescent="0.35">
      <c r="A82" s="59" t="s">
        <v>129</v>
      </c>
      <c r="B82" s="51">
        <v>70</v>
      </c>
      <c r="C82" s="52"/>
      <c r="D82" s="123">
        <v>18</v>
      </c>
      <c r="E82" s="51">
        <v>500</v>
      </c>
      <c r="F82" s="52"/>
      <c r="G82" s="60">
        <f t="shared" si="2"/>
        <v>0</v>
      </c>
      <c r="H82" s="41"/>
    </row>
    <row r="83" spans="1:8" s="15" customFormat="1" ht="14.25" customHeight="1" x14ac:dyDescent="0.35">
      <c r="A83" s="57" t="s">
        <v>130</v>
      </c>
      <c r="B83" s="44">
        <v>70</v>
      </c>
      <c r="C83" s="85"/>
      <c r="D83" s="121">
        <v>18</v>
      </c>
      <c r="E83" s="44">
        <v>500</v>
      </c>
      <c r="F83" s="85"/>
      <c r="G83" s="58">
        <f>D83*F83</f>
        <v>0</v>
      </c>
      <c r="H83" s="41"/>
    </row>
    <row r="84" spans="1:8" s="15" customFormat="1" ht="14.25" customHeight="1" x14ac:dyDescent="0.35">
      <c r="A84" s="59" t="s">
        <v>168</v>
      </c>
      <c r="B84" s="51">
        <v>90</v>
      </c>
      <c r="C84" s="52"/>
      <c r="D84" s="123">
        <v>14.5</v>
      </c>
      <c r="E84" s="51">
        <v>500</v>
      </c>
      <c r="F84" s="52"/>
      <c r="G84" s="60">
        <f>D84*F84</f>
        <v>0</v>
      </c>
      <c r="H84" s="41"/>
    </row>
    <row r="85" spans="1:8" s="15" customFormat="1" ht="14.25" customHeight="1" x14ac:dyDescent="0.35">
      <c r="A85" s="57" t="s">
        <v>131</v>
      </c>
      <c r="B85" s="44">
        <v>50</v>
      </c>
      <c r="C85" s="44"/>
      <c r="D85" s="121">
        <v>19.25</v>
      </c>
      <c r="E85" s="44">
        <v>500</v>
      </c>
      <c r="F85" s="44"/>
      <c r="G85" s="58">
        <f t="shared" si="2"/>
        <v>0</v>
      </c>
      <c r="H85" s="41" t="s">
        <v>84</v>
      </c>
    </row>
    <row r="86" spans="1:8" s="15" customFormat="1" ht="14.25" customHeight="1" x14ac:dyDescent="0.35">
      <c r="A86" s="59" t="s">
        <v>132</v>
      </c>
      <c r="B86" s="51">
        <v>50</v>
      </c>
      <c r="C86" s="52"/>
      <c r="D86" s="123">
        <v>25</v>
      </c>
      <c r="E86" s="51">
        <v>500</v>
      </c>
      <c r="F86" s="52"/>
      <c r="G86" s="60">
        <f t="shared" si="2"/>
        <v>0</v>
      </c>
      <c r="H86" s="41"/>
    </row>
    <row r="87" spans="1:8" s="15" customFormat="1" ht="14.25" customHeight="1" x14ac:dyDescent="0.35">
      <c r="A87" s="57" t="s">
        <v>133</v>
      </c>
      <c r="B87" s="44">
        <v>100</v>
      </c>
      <c r="C87" s="85"/>
      <c r="D87" s="121">
        <v>14</v>
      </c>
      <c r="E87" s="44">
        <v>500</v>
      </c>
      <c r="F87" s="85"/>
      <c r="G87" s="58">
        <f t="shared" si="2"/>
        <v>0</v>
      </c>
      <c r="H87" s="41"/>
    </row>
    <row r="88" spans="1:8" s="15" customFormat="1" x14ac:dyDescent="0.35">
      <c r="A88" s="59" t="s">
        <v>134</v>
      </c>
      <c r="B88" s="51">
        <v>120</v>
      </c>
      <c r="C88" s="52"/>
      <c r="D88" s="123">
        <v>12</v>
      </c>
      <c r="E88" s="51">
        <v>500</v>
      </c>
      <c r="F88" s="52"/>
      <c r="G88" s="60">
        <f>D88*F88</f>
        <v>0</v>
      </c>
      <c r="H88" s="41"/>
    </row>
    <row r="89" spans="1:8" s="15" customFormat="1" ht="14.25" customHeight="1" x14ac:dyDescent="0.35">
      <c r="A89" s="57" t="s">
        <v>15</v>
      </c>
      <c r="B89" s="44">
        <v>200</v>
      </c>
      <c r="C89" s="85"/>
      <c r="D89" s="167">
        <v>6.5</v>
      </c>
      <c r="E89" s="44">
        <v>500</v>
      </c>
      <c r="F89" s="85"/>
      <c r="G89" s="58">
        <f t="shared" si="2"/>
        <v>0</v>
      </c>
      <c r="H89" s="68" t="s">
        <v>227</v>
      </c>
    </row>
    <row r="90" spans="1:8" s="15" customFormat="1" ht="14.25" customHeight="1" x14ac:dyDescent="0.35">
      <c r="A90" s="59" t="s">
        <v>135</v>
      </c>
      <c r="B90" s="51">
        <v>200</v>
      </c>
      <c r="C90" s="52"/>
      <c r="D90" s="123">
        <v>7.5</v>
      </c>
      <c r="E90" s="51">
        <v>500</v>
      </c>
      <c r="F90" s="52"/>
      <c r="G90" s="60">
        <f t="shared" si="2"/>
        <v>0</v>
      </c>
      <c r="H90" s="41"/>
    </row>
    <row r="91" spans="1:8" s="15" customFormat="1" ht="14.25" customHeight="1" x14ac:dyDescent="0.35">
      <c r="A91" s="57" t="s">
        <v>136</v>
      </c>
      <c r="B91" s="44">
        <v>300</v>
      </c>
      <c r="C91" s="85"/>
      <c r="D91" s="121">
        <v>5.5</v>
      </c>
      <c r="E91" s="44">
        <v>500</v>
      </c>
      <c r="F91" s="85"/>
      <c r="G91" s="58">
        <f t="shared" si="2"/>
        <v>0</v>
      </c>
      <c r="H91" s="41"/>
    </row>
    <row r="92" spans="1:8" s="15" customFormat="1" ht="14.25" customHeight="1" x14ac:dyDescent="0.35">
      <c r="A92" s="59" t="s">
        <v>137</v>
      </c>
      <c r="B92" s="51">
        <v>130</v>
      </c>
      <c r="C92" s="51"/>
      <c r="D92" s="123">
        <v>10</v>
      </c>
      <c r="E92" s="51">
        <v>500</v>
      </c>
      <c r="F92" s="51"/>
      <c r="G92" s="60">
        <f>D92*F92</f>
        <v>0</v>
      </c>
      <c r="H92" s="41" t="s">
        <v>84</v>
      </c>
    </row>
    <row r="93" spans="1:8" s="15" customFormat="1" ht="14.25" customHeight="1" x14ac:dyDescent="0.35">
      <c r="A93" s="57" t="s">
        <v>138</v>
      </c>
      <c r="B93" s="44">
        <v>130</v>
      </c>
      <c r="C93" s="44"/>
      <c r="D93" s="121">
        <v>10</v>
      </c>
      <c r="E93" s="44">
        <v>500</v>
      </c>
      <c r="F93" s="164"/>
      <c r="G93" s="58">
        <f>D93*F93</f>
        <v>0</v>
      </c>
      <c r="H93" s="41"/>
    </row>
    <row r="94" spans="1:8" s="15" customFormat="1" ht="14.25" customHeight="1" x14ac:dyDescent="0.35">
      <c r="A94" s="59" t="s">
        <v>139</v>
      </c>
      <c r="B94" s="51">
        <v>130</v>
      </c>
      <c r="C94" s="51"/>
      <c r="D94" s="123">
        <v>10</v>
      </c>
      <c r="E94" s="51">
        <v>500</v>
      </c>
      <c r="F94" s="52"/>
      <c r="G94" s="60">
        <f>D94*F94</f>
        <v>0</v>
      </c>
      <c r="H94" s="41"/>
    </row>
    <row r="95" spans="1:8" s="15" customFormat="1" ht="14.25" customHeight="1" x14ac:dyDescent="0.35">
      <c r="A95" s="57" t="s">
        <v>140</v>
      </c>
      <c r="B95" s="44">
        <v>30</v>
      </c>
      <c r="C95" s="85"/>
      <c r="D95" s="121">
        <v>38</v>
      </c>
      <c r="E95" s="44">
        <v>500</v>
      </c>
      <c r="F95" s="85"/>
      <c r="G95" s="58">
        <f>D95*F95</f>
        <v>0</v>
      </c>
      <c r="H95" s="41"/>
    </row>
    <row r="96" spans="1:8" s="15" customFormat="1" ht="14.25" customHeight="1" x14ac:dyDescent="0.35">
      <c r="A96" s="59" t="s">
        <v>59</v>
      </c>
      <c r="B96" s="51">
        <v>200</v>
      </c>
      <c r="C96" s="52"/>
      <c r="D96" s="123">
        <v>7.5</v>
      </c>
      <c r="E96" s="51">
        <v>500</v>
      </c>
      <c r="F96" s="52"/>
      <c r="G96" s="60">
        <f t="shared" si="2"/>
        <v>0</v>
      </c>
      <c r="H96" s="41"/>
    </row>
    <row r="97" spans="1:8" s="15" customFormat="1" ht="14.25" customHeight="1" x14ac:dyDescent="0.35">
      <c r="A97" s="57" t="s">
        <v>141</v>
      </c>
      <c r="B97" s="44">
        <v>200</v>
      </c>
      <c r="C97" s="85"/>
      <c r="D97" s="121">
        <v>7.5</v>
      </c>
      <c r="E97" s="44">
        <v>500</v>
      </c>
      <c r="F97" s="85"/>
      <c r="G97" s="58">
        <f t="shared" si="2"/>
        <v>0</v>
      </c>
      <c r="H97" s="41"/>
    </row>
    <row r="98" spans="1:8" s="15" customFormat="1" ht="14.25" customHeight="1" x14ac:dyDescent="0.35">
      <c r="A98" s="61" t="s">
        <v>5</v>
      </c>
      <c r="B98" s="175" t="s">
        <v>96</v>
      </c>
      <c r="C98" s="176"/>
      <c r="D98" s="202" t="s">
        <v>21</v>
      </c>
      <c r="E98" s="202"/>
      <c r="F98" s="202"/>
      <c r="G98" s="203"/>
      <c r="H98" s="41"/>
    </row>
    <row r="99" spans="1:8" s="15" customFormat="1" ht="14.25" customHeight="1" x14ac:dyDescent="0.35">
      <c r="A99" s="56" t="s">
        <v>73</v>
      </c>
      <c r="B99" s="46" t="s">
        <v>85</v>
      </c>
      <c r="C99" s="46" t="s">
        <v>87</v>
      </c>
      <c r="D99" s="142" t="s">
        <v>23</v>
      </c>
      <c r="E99" s="47" t="s">
        <v>97</v>
      </c>
      <c r="F99" s="47" t="s">
        <v>86</v>
      </c>
      <c r="G99" s="161" t="s">
        <v>23</v>
      </c>
      <c r="H99" s="41"/>
    </row>
    <row r="100" spans="1:8" s="15" customFormat="1" ht="14.25" customHeight="1" x14ac:dyDescent="0.35">
      <c r="A100" s="86" t="s">
        <v>16</v>
      </c>
      <c r="B100" s="80">
        <v>160</v>
      </c>
      <c r="C100" s="88"/>
      <c r="D100" s="168">
        <v>6.5</v>
      </c>
      <c r="E100" s="87">
        <v>500</v>
      </c>
      <c r="F100" s="88"/>
      <c r="G100" s="89">
        <f t="shared" ref="G100:G120" si="3">D100*F100</f>
        <v>0</v>
      </c>
      <c r="H100" s="68" t="s">
        <v>236</v>
      </c>
    </row>
    <row r="101" spans="1:8" s="15" customFormat="1" ht="14.25" customHeight="1" x14ac:dyDescent="0.35">
      <c r="A101" s="57" t="s">
        <v>142</v>
      </c>
      <c r="B101" s="16">
        <v>220</v>
      </c>
      <c r="C101" s="85"/>
      <c r="D101" s="167">
        <v>4.5</v>
      </c>
      <c r="E101" s="44">
        <v>500</v>
      </c>
      <c r="F101" s="85"/>
      <c r="G101" s="58">
        <f t="shared" si="3"/>
        <v>0</v>
      </c>
      <c r="H101" s="68" t="s">
        <v>237</v>
      </c>
    </row>
    <row r="102" spans="1:8" s="15" customFormat="1" x14ac:dyDescent="0.35">
      <c r="A102" s="86" t="s">
        <v>143</v>
      </c>
      <c r="B102" s="198" t="s">
        <v>14</v>
      </c>
      <c r="C102" s="198"/>
      <c r="D102" s="168">
        <v>4.5</v>
      </c>
      <c r="E102" s="87">
        <v>500</v>
      </c>
      <c r="F102" s="88"/>
      <c r="G102" s="89">
        <f>D102*F102</f>
        <v>0</v>
      </c>
      <c r="H102" s="68" t="s">
        <v>232</v>
      </c>
    </row>
    <row r="103" spans="1:8" s="15" customFormat="1" x14ac:dyDescent="0.35">
      <c r="A103" s="57" t="s">
        <v>144</v>
      </c>
      <c r="B103" s="16">
        <v>200</v>
      </c>
      <c r="C103" s="85"/>
      <c r="D103" s="167">
        <v>4</v>
      </c>
      <c r="E103" s="44">
        <v>500</v>
      </c>
      <c r="F103" s="85"/>
      <c r="G103" s="58">
        <f>D103*F103</f>
        <v>0</v>
      </c>
      <c r="H103" s="68" t="s">
        <v>231</v>
      </c>
    </row>
    <row r="104" spans="1:8" s="15" customFormat="1" x14ac:dyDescent="0.35">
      <c r="A104" s="86" t="s">
        <v>145</v>
      </c>
      <c r="B104" s="198" t="s">
        <v>14</v>
      </c>
      <c r="C104" s="198"/>
      <c r="D104" s="168">
        <v>6</v>
      </c>
      <c r="E104" s="87">
        <v>500</v>
      </c>
      <c r="F104" s="88"/>
      <c r="G104" s="89">
        <f t="shared" si="3"/>
        <v>0</v>
      </c>
      <c r="H104" s="68" t="s">
        <v>231</v>
      </c>
    </row>
    <row r="105" spans="1:8" s="15" customFormat="1" ht="14.25" customHeight="1" x14ac:dyDescent="0.35">
      <c r="A105" s="57" t="s">
        <v>165</v>
      </c>
      <c r="B105" s="193" t="s">
        <v>14</v>
      </c>
      <c r="C105" s="193"/>
      <c r="D105" s="121">
        <v>4.5</v>
      </c>
      <c r="E105" s="44">
        <v>500</v>
      </c>
      <c r="F105" s="85"/>
      <c r="G105" s="58">
        <f t="shared" si="3"/>
        <v>0</v>
      </c>
      <c r="H105" s="41"/>
    </row>
    <row r="106" spans="1:8" s="15" customFormat="1" ht="14.25" customHeight="1" x14ac:dyDescent="0.35">
      <c r="A106" s="59" t="s">
        <v>164</v>
      </c>
      <c r="B106" s="204" t="s">
        <v>14</v>
      </c>
      <c r="C106" s="204"/>
      <c r="D106" s="123">
        <v>5</v>
      </c>
      <c r="E106" s="51">
        <v>500</v>
      </c>
      <c r="F106" s="52"/>
      <c r="G106" s="60">
        <f t="shared" si="3"/>
        <v>0</v>
      </c>
      <c r="H106" s="68"/>
    </row>
    <row r="107" spans="1:8" s="15" customFormat="1" x14ac:dyDescent="0.35">
      <c r="A107" s="57" t="s">
        <v>146</v>
      </c>
      <c r="B107" s="16">
        <v>350</v>
      </c>
      <c r="C107" s="85"/>
      <c r="D107" s="121">
        <v>4.25</v>
      </c>
      <c r="E107" s="44">
        <v>500</v>
      </c>
      <c r="F107" s="85"/>
      <c r="G107" s="58">
        <f t="shared" si="3"/>
        <v>0</v>
      </c>
      <c r="H107" s="41"/>
    </row>
    <row r="108" spans="1:8" s="15" customFormat="1" ht="14.25" customHeight="1" x14ac:dyDescent="0.35">
      <c r="A108" s="59" t="s">
        <v>147</v>
      </c>
      <c r="B108" s="204" t="s">
        <v>14</v>
      </c>
      <c r="C108" s="204"/>
      <c r="D108" s="166">
        <v>4.8</v>
      </c>
      <c r="E108" s="51">
        <v>500</v>
      </c>
      <c r="F108" s="52"/>
      <c r="G108" s="60">
        <f t="shared" si="3"/>
        <v>0</v>
      </c>
      <c r="H108" s="68" t="s">
        <v>226</v>
      </c>
    </row>
    <row r="109" spans="1:8" s="15" customFormat="1" ht="14.25" customHeight="1" x14ac:dyDescent="0.35">
      <c r="A109" s="63" t="s">
        <v>148</v>
      </c>
      <c r="B109" s="16">
        <v>140</v>
      </c>
      <c r="C109" s="44"/>
      <c r="D109" s="167">
        <v>5.8</v>
      </c>
      <c r="E109" s="44">
        <v>500</v>
      </c>
      <c r="F109" s="85"/>
      <c r="G109" s="58">
        <f t="shared" si="3"/>
        <v>0</v>
      </c>
      <c r="H109" s="68" t="s">
        <v>231</v>
      </c>
    </row>
    <row r="110" spans="1:8" s="15" customFormat="1" x14ac:dyDescent="0.35">
      <c r="A110" s="65" t="s">
        <v>149</v>
      </c>
      <c r="B110" s="204" t="s">
        <v>14</v>
      </c>
      <c r="C110" s="204"/>
      <c r="D110" s="166">
        <v>5.8</v>
      </c>
      <c r="E110" s="51">
        <v>500</v>
      </c>
      <c r="F110" s="52"/>
      <c r="G110" s="60">
        <f t="shared" si="3"/>
        <v>0</v>
      </c>
      <c r="H110" s="68" t="s">
        <v>235</v>
      </c>
    </row>
    <row r="111" spans="1:8" s="15" customFormat="1" ht="14.25" customHeight="1" x14ac:dyDescent="0.35">
      <c r="A111" s="63" t="s">
        <v>150</v>
      </c>
      <c r="B111" s="193" t="s">
        <v>14</v>
      </c>
      <c r="C111" s="193"/>
      <c r="D111" s="167">
        <v>4.8</v>
      </c>
      <c r="E111" s="44">
        <v>500</v>
      </c>
      <c r="F111" s="85"/>
      <c r="G111" s="58">
        <f t="shared" si="3"/>
        <v>0</v>
      </c>
      <c r="H111" s="68" t="s">
        <v>224</v>
      </c>
    </row>
    <row r="112" spans="1:8" s="15" customFormat="1" x14ac:dyDescent="0.35">
      <c r="A112" s="65" t="s">
        <v>151</v>
      </c>
      <c r="B112" s="204" t="s">
        <v>14</v>
      </c>
      <c r="C112" s="204"/>
      <c r="D112" s="166">
        <v>5.8</v>
      </c>
      <c r="E112" s="51">
        <v>500</v>
      </c>
      <c r="F112" s="52"/>
      <c r="G112" s="60">
        <f t="shared" si="3"/>
        <v>0</v>
      </c>
      <c r="H112" s="68" t="s">
        <v>235</v>
      </c>
    </row>
    <row r="113" spans="1:10" s="15" customFormat="1" x14ac:dyDescent="0.35">
      <c r="A113" s="63" t="s">
        <v>152</v>
      </c>
      <c r="B113" s="193" t="s">
        <v>14</v>
      </c>
      <c r="C113" s="193"/>
      <c r="D113" s="167">
        <v>4.8</v>
      </c>
      <c r="E113" s="44">
        <v>500</v>
      </c>
      <c r="F113" s="85"/>
      <c r="G113" s="58">
        <f t="shared" si="3"/>
        <v>0</v>
      </c>
      <c r="H113" s="68" t="s">
        <v>224</v>
      </c>
    </row>
    <row r="114" spans="1:10" s="15" customFormat="1" ht="14.25" customHeight="1" x14ac:dyDescent="0.35">
      <c r="A114" s="65" t="s">
        <v>222</v>
      </c>
      <c r="B114" s="204" t="s">
        <v>14</v>
      </c>
      <c r="C114" s="204"/>
      <c r="D114" s="166">
        <v>4.8</v>
      </c>
      <c r="E114" s="51">
        <v>500</v>
      </c>
      <c r="F114" s="52"/>
      <c r="G114" s="60">
        <f>D114*F114</f>
        <v>0</v>
      </c>
      <c r="H114" s="68" t="s">
        <v>224</v>
      </c>
    </row>
    <row r="115" spans="1:10" s="15" customFormat="1" ht="14.25" customHeight="1" x14ac:dyDescent="0.35">
      <c r="A115" s="63" t="s">
        <v>77</v>
      </c>
      <c r="B115" s="193" t="s">
        <v>14</v>
      </c>
      <c r="C115" s="193"/>
      <c r="D115" s="121">
        <v>9.25</v>
      </c>
      <c r="E115" s="44">
        <v>500</v>
      </c>
      <c r="F115" s="85"/>
      <c r="G115" s="58">
        <f t="shared" si="3"/>
        <v>0</v>
      </c>
      <c r="H115" s="68"/>
    </row>
    <row r="116" spans="1:10" s="15" customFormat="1" ht="14.25" customHeight="1" x14ac:dyDescent="0.35">
      <c r="A116" s="65" t="s">
        <v>78</v>
      </c>
      <c r="B116" s="204" t="s">
        <v>14</v>
      </c>
      <c r="C116" s="204"/>
      <c r="D116" s="166">
        <v>5</v>
      </c>
      <c r="E116" s="51">
        <v>500</v>
      </c>
      <c r="F116" s="52"/>
      <c r="G116" s="60">
        <f>D116*F116</f>
        <v>0</v>
      </c>
      <c r="H116" s="68" t="s">
        <v>240</v>
      </c>
    </row>
    <row r="117" spans="1:10" s="15" customFormat="1" ht="14.25" customHeight="1" x14ac:dyDescent="0.35">
      <c r="A117" s="63" t="s">
        <v>158</v>
      </c>
      <c r="B117" s="193" t="s">
        <v>14</v>
      </c>
      <c r="C117" s="193"/>
      <c r="D117" s="121">
        <v>5</v>
      </c>
      <c r="E117" s="44">
        <v>1000</v>
      </c>
      <c r="F117" s="85"/>
      <c r="G117" s="58">
        <f>D117*F117</f>
        <v>0</v>
      </c>
      <c r="H117" s="41"/>
    </row>
    <row r="118" spans="1:10" s="15" customFormat="1" x14ac:dyDescent="0.35">
      <c r="A118" s="65" t="s">
        <v>153</v>
      </c>
      <c r="B118" s="204" t="s">
        <v>14</v>
      </c>
      <c r="C118" s="204"/>
      <c r="D118" s="166">
        <v>3</v>
      </c>
      <c r="E118" s="51">
        <v>500</v>
      </c>
      <c r="F118" s="52"/>
      <c r="G118" s="60">
        <f t="shared" si="3"/>
        <v>0</v>
      </c>
      <c r="H118" s="68" t="s">
        <v>241</v>
      </c>
    </row>
    <row r="119" spans="1:10" s="15" customFormat="1" x14ac:dyDescent="0.35">
      <c r="A119" s="63" t="s">
        <v>154</v>
      </c>
      <c r="B119" s="193" t="s">
        <v>14</v>
      </c>
      <c r="C119" s="193"/>
      <c r="D119" s="167">
        <v>3</v>
      </c>
      <c r="E119" s="44">
        <v>500</v>
      </c>
      <c r="F119" s="85"/>
      <c r="G119" s="58">
        <f t="shared" si="3"/>
        <v>0</v>
      </c>
      <c r="H119" s="68" t="s">
        <v>241</v>
      </c>
    </row>
    <row r="120" spans="1:10" s="15" customFormat="1" x14ac:dyDescent="0.35">
      <c r="A120" s="65" t="s">
        <v>88</v>
      </c>
      <c r="B120" s="204" t="s">
        <v>14</v>
      </c>
      <c r="C120" s="204"/>
      <c r="D120" s="123">
        <v>4</v>
      </c>
      <c r="E120" s="51">
        <v>500</v>
      </c>
      <c r="F120" s="52"/>
      <c r="G120" s="60">
        <f t="shared" si="3"/>
        <v>0</v>
      </c>
      <c r="H120" s="41"/>
    </row>
    <row r="121" spans="1:10" s="15" customFormat="1" x14ac:dyDescent="0.35">
      <c r="A121" s="63" t="s">
        <v>155</v>
      </c>
      <c r="B121" s="193" t="s">
        <v>14</v>
      </c>
      <c r="C121" s="193"/>
      <c r="D121" s="121">
        <v>7.75</v>
      </c>
      <c r="E121" s="44">
        <v>3000</v>
      </c>
      <c r="F121" s="85"/>
      <c r="G121" s="58">
        <f>D121*F121</f>
        <v>0</v>
      </c>
    </row>
    <row r="122" spans="1:10" s="15" customFormat="1" x14ac:dyDescent="0.35">
      <c r="A122" s="65" t="s">
        <v>199</v>
      </c>
      <c r="B122" s="204" t="s">
        <v>14</v>
      </c>
      <c r="C122" s="204"/>
      <c r="D122" s="166">
        <v>32</v>
      </c>
      <c r="E122" s="51">
        <v>1000</v>
      </c>
      <c r="F122" s="52"/>
      <c r="G122" s="60">
        <f>D122*F122</f>
        <v>0</v>
      </c>
      <c r="H122" s="68" t="s">
        <v>234</v>
      </c>
      <c r="I122" s="4"/>
      <c r="J122" s="4"/>
    </row>
    <row r="123" spans="1:10" s="4" customFormat="1" x14ac:dyDescent="0.35">
      <c r="A123" s="63" t="s">
        <v>200</v>
      </c>
      <c r="B123" s="193" t="s">
        <v>14</v>
      </c>
      <c r="C123" s="193"/>
      <c r="D123" s="167">
        <v>29</v>
      </c>
      <c r="E123" s="44">
        <v>1000</v>
      </c>
      <c r="F123" s="85"/>
      <c r="G123" s="58">
        <f>D123*F123</f>
        <v>0</v>
      </c>
      <c r="H123" s="68" t="s">
        <v>233</v>
      </c>
    </row>
    <row r="124" spans="1:10" s="4" customFormat="1" x14ac:dyDescent="0.35">
      <c r="A124" s="61" t="s">
        <v>5</v>
      </c>
      <c r="B124" s="199" t="s">
        <v>96</v>
      </c>
      <c r="C124" s="200"/>
      <c r="D124" s="202" t="s">
        <v>21</v>
      </c>
      <c r="E124" s="202"/>
      <c r="F124" s="202"/>
      <c r="G124" s="203"/>
      <c r="H124" s="41"/>
    </row>
    <row r="125" spans="1:10" s="4" customFormat="1" ht="14.5" customHeight="1" x14ac:dyDescent="0.35">
      <c r="A125" s="56" t="s">
        <v>17</v>
      </c>
      <c r="B125" s="46" t="s">
        <v>85</v>
      </c>
      <c r="C125" s="46" t="s">
        <v>87</v>
      </c>
      <c r="D125" s="142" t="s">
        <v>23</v>
      </c>
      <c r="E125" s="47" t="s">
        <v>97</v>
      </c>
      <c r="F125" s="47" t="s">
        <v>86</v>
      </c>
      <c r="G125" s="161" t="s">
        <v>23</v>
      </c>
      <c r="H125" s="68"/>
    </row>
    <row r="126" spans="1:10" s="4" customFormat="1" ht="21" x14ac:dyDescent="0.35">
      <c r="A126" s="62" t="s">
        <v>183</v>
      </c>
      <c r="B126" s="44">
        <v>150</v>
      </c>
      <c r="C126" s="85"/>
      <c r="D126" s="48">
        <v>8.5</v>
      </c>
      <c r="E126" s="44">
        <v>500</v>
      </c>
      <c r="F126" s="85"/>
      <c r="G126" s="58">
        <f t="shared" ref="G126:G131" si="4">D126*F126</f>
        <v>0</v>
      </c>
      <c r="H126" s="68"/>
    </row>
    <row r="127" spans="1:10" s="4" customFormat="1" ht="55" customHeight="1" x14ac:dyDescent="0.35">
      <c r="A127" s="90" t="s">
        <v>90</v>
      </c>
      <c r="B127" s="87">
        <v>140</v>
      </c>
      <c r="C127" s="88"/>
      <c r="D127" s="79">
        <v>10</v>
      </c>
      <c r="E127" s="87">
        <v>500</v>
      </c>
      <c r="F127" s="88"/>
      <c r="G127" s="89">
        <f t="shared" si="4"/>
        <v>0</v>
      </c>
      <c r="H127" s="68"/>
    </row>
    <row r="128" spans="1:10" s="4" customFormat="1" ht="53.5" customHeight="1" x14ac:dyDescent="0.35">
      <c r="A128" s="62" t="s">
        <v>101</v>
      </c>
      <c r="B128" s="44">
        <v>110</v>
      </c>
      <c r="C128" s="85"/>
      <c r="D128" s="48">
        <v>10.75</v>
      </c>
      <c r="E128" s="44">
        <v>500</v>
      </c>
      <c r="F128" s="85"/>
      <c r="G128" s="58">
        <f t="shared" si="4"/>
        <v>0</v>
      </c>
      <c r="H128" s="68"/>
    </row>
    <row r="129" spans="1:10" s="4" customFormat="1" ht="53.5" customHeight="1" x14ac:dyDescent="0.35">
      <c r="A129" s="90" t="s">
        <v>91</v>
      </c>
      <c r="B129" s="87">
        <v>80</v>
      </c>
      <c r="C129" s="88"/>
      <c r="D129" s="79">
        <v>14.25</v>
      </c>
      <c r="E129" s="87">
        <v>500</v>
      </c>
      <c r="F129" s="88"/>
      <c r="G129" s="89">
        <f t="shared" si="4"/>
        <v>0</v>
      </c>
      <c r="H129" s="68"/>
    </row>
    <row r="130" spans="1:10" s="4" customFormat="1" ht="48" customHeight="1" x14ac:dyDescent="0.35">
      <c r="A130" s="62" t="s">
        <v>92</v>
      </c>
      <c r="B130" s="44">
        <v>70</v>
      </c>
      <c r="C130" s="85"/>
      <c r="D130" s="48">
        <v>15.5</v>
      </c>
      <c r="E130" s="44">
        <v>500</v>
      </c>
      <c r="F130" s="85"/>
      <c r="G130" s="58">
        <f>D130*F130</f>
        <v>0</v>
      </c>
      <c r="H130" s="68"/>
    </row>
    <row r="131" spans="1:10" s="4" customFormat="1" ht="51" customHeight="1" x14ac:dyDescent="0.35">
      <c r="A131" s="90" t="s">
        <v>93</v>
      </c>
      <c r="B131" s="87">
        <v>110</v>
      </c>
      <c r="C131" s="88"/>
      <c r="D131" s="79">
        <v>11.75</v>
      </c>
      <c r="E131" s="87">
        <v>500</v>
      </c>
      <c r="F131" s="88"/>
      <c r="G131" s="89">
        <f t="shared" si="4"/>
        <v>0</v>
      </c>
      <c r="H131" s="68"/>
    </row>
    <row r="132" spans="1:10" s="4" customFormat="1" ht="53.25" customHeight="1" x14ac:dyDescent="0.35">
      <c r="A132" s="70" t="s">
        <v>104</v>
      </c>
      <c r="B132" s="193" t="s">
        <v>14</v>
      </c>
      <c r="C132" s="193"/>
      <c r="D132" s="48">
        <v>6</v>
      </c>
      <c r="E132" s="44">
        <v>1000</v>
      </c>
      <c r="F132" s="85"/>
      <c r="G132" s="58">
        <f>D132*F132</f>
        <v>0</v>
      </c>
      <c r="H132" s="68"/>
    </row>
    <row r="133" spans="1:10" s="4" customFormat="1" x14ac:dyDescent="0.35">
      <c r="A133" s="61" t="s">
        <v>5</v>
      </c>
      <c r="B133" s="199" t="s">
        <v>96</v>
      </c>
      <c r="C133" s="200"/>
      <c r="D133" s="202" t="s">
        <v>21</v>
      </c>
      <c r="E133" s="202"/>
      <c r="F133" s="202"/>
      <c r="G133" s="203"/>
      <c r="H133" s="68"/>
      <c r="I133" s="40"/>
      <c r="J133" s="40"/>
    </row>
    <row r="134" spans="1:10" s="40" customFormat="1" ht="24" x14ac:dyDescent="0.35">
      <c r="A134" s="56" t="s">
        <v>18</v>
      </c>
      <c r="B134" s="46" t="s">
        <v>85</v>
      </c>
      <c r="C134" s="46" t="s">
        <v>87</v>
      </c>
      <c r="D134" s="142" t="s">
        <v>23</v>
      </c>
      <c r="E134" s="47" t="s">
        <v>97</v>
      </c>
      <c r="F134" s="47" t="s">
        <v>86</v>
      </c>
      <c r="G134" s="161" t="s">
        <v>23</v>
      </c>
      <c r="H134" s="41"/>
      <c r="I134" s="45"/>
      <c r="J134" s="45"/>
    </row>
    <row r="135" spans="1:10" s="45" customFormat="1" x14ac:dyDescent="0.35">
      <c r="A135" s="63" t="s">
        <v>80</v>
      </c>
      <c r="B135" s="215" t="s">
        <v>14</v>
      </c>
      <c r="C135" s="216"/>
      <c r="D135" s="168">
        <v>3.8</v>
      </c>
      <c r="E135" s="44">
        <v>1000</v>
      </c>
      <c r="F135" s="85"/>
      <c r="G135" s="58">
        <f t="shared" ref="G135:G142" si="5">D135*F135</f>
        <v>0</v>
      </c>
      <c r="H135" s="68" t="s">
        <v>238</v>
      </c>
      <c r="I135" s="4"/>
      <c r="J135" s="4"/>
    </row>
    <row r="136" spans="1:10" s="4" customFormat="1" x14ac:dyDescent="0.35">
      <c r="A136" s="65" t="s">
        <v>219</v>
      </c>
      <c r="B136" s="217" t="s">
        <v>14</v>
      </c>
      <c r="C136" s="216"/>
      <c r="D136" s="168">
        <v>3.8</v>
      </c>
      <c r="E136" s="87">
        <v>1000</v>
      </c>
      <c r="F136" s="88"/>
      <c r="G136" s="60">
        <f t="shared" si="5"/>
        <v>0</v>
      </c>
      <c r="H136" s="68" t="s">
        <v>238</v>
      </c>
    </row>
    <row r="137" spans="1:10" s="4" customFormat="1" x14ac:dyDescent="0.35">
      <c r="A137" s="66" t="s">
        <v>170</v>
      </c>
      <c r="B137" s="215" t="s">
        <v>14</v>
      </c>
      <c r="C137" s="216"/>
      <c r="D137" s="121">
        <v>3.8</v>
      </c>
      <c r="E137" s="44">
        <v>1000</v>
      </c>
      <c r="F137" s="85"/>
      <c r="G137" s="58">
        <f t="shared" si="5"/>
        <v>0</v>
      </c>
      <c r="H137" s="68"/>
    </row>
    <row r="138" spans="1:10" s="4" customFormat="1" x14ac:dyDescent="0.35">
      <c r="A138" s="65" t="s">
        <v>81</v>
      </c>
      <c r="B138" s="80">
        <v>150</v>
      </c>
      <c r="C138" s="81"/>
      <c r="D138" s="169">
        <v>6.5</v>
      </c>
      <c r="E138" s="80">
        <v>500</v>
      </c>
      <c r="F138" s="52"/>
      <c r="G138" s="60">
        <f t="shared" si="5"/>
        <v>0</v>
      </c>
      <c r="H138" s="68" t="s">
        <v>231</v>
      </c>
    </row>
    <row r="139" spans="1:10" s="4" customFormat="1" ht="62" customHeight="1" x14ac:dyDescent="0.35">
      <c r="A139" s="62" t="s">
        <v>192</v>
      </c>
      <c r="B139" s="44">
        <v>140</v>
      </c>
      <c r="C139" s="85"/>
      <c r="D139" s="170">
        <v>8</v>
      </c>
      <c r="E139" s="44">
        <v>500</v>
      </c>
      <c r="F139" s="85"/>
      <c r="G139" s="58">
        <f t="shared" si="5"/>
        <v>0</v>
      </c>
      <c r="H139" s="68" t="s">
        <v>235</v>
      </c>
    </row>
    <row r="140" spans="1:10" s="4" customFormat="1" ht="51.5" customHeight="1" x14ac:dyDescent="0.35">
      <c r="A140" s="64" t="s">
        <v>161</v>
      </c>
      <c r="B140" s="51">
        <v>140</v>
      </c>
      <c r="C140" s="51"/>
      <c r="D140" s="78">
        <v>10</v>
      </c>
      <c r="E140" s="51">
        <v>500</v>
      </c>
      <c r="F140" s="51"/>
      <c r="G140" s="60">
        <f t="shared" si="5"/>
        <v>0</v>
      </c>
      <c r="H140" s="41" t="s">
        <v>84</v>
      </c>
    </row>
    <row r="141" spans="1:10" s="4" customFormat="1" ht="59" customHeight="1" x14ac:dyDescent="0.35">
      <c r="A141" s="62" t="s">
        <v>94</v>
      </c>
      <c r="B141" s="44">
        <v>140</v>
      </c>
      <c r="C141" s="85"/>
      <c r="D141" s="170">
        <v>8</v>
      </c>
      <c r="E141" s="44">
        <v>500</v>
      </c>
      <c r="F141" s="85"/>
      <c r="G141" s="58">
        <f t="shared" si="5"/>
        <v>0</v>
      </c>
      <c r="H141" s="68" t="s">
        <v>235</v>
      </c>
    </row>
    <row r="142" spans="1:10" s="4" customFormat="1" ht="66" customHeight="1" x14ac:dyDescent="0.35">
      <c r="A142" s="64" t="s">
        <v>169</v>
      </c>
      <c r="B142" s="51">
        <v>100</v>
      </c>
      <c r="C142" s="52"/>
      <c r="D142" s="171">
        <v>11</v>
      </c>
      <c r="E142" s="51">
        <v>500</v>
      </c>
      <c r="F142" s="52"/>
      <c r="G142" s="60">
        <f t="shared" si="5"/>
        <v>0</v>
      </c>
      <c r="H142" s="68" t="s">
        <v>239</v>
      </c>
    </row>
    <row r="143" spans="1:10" s="4" customFormat="1" x14ac:dyDescent="0.35">
      <c r="A143" s="61" t="s">
        <v>5</v>
      </c>
      <c r="B143" s="175" t="s">
        <v>96</v>
      </c>
      <c r="C143" s="176"/>
      <c r="D143" s="202" t="s">
        <v>21</v>
      </c>
      <c r="E143" s="202"/>
      <c r="F143" s="202"/>
      <c r="G143" s="203"/>
      <c r="H143" s="41"/>
    </row>
    <row r="144" spans="1:10" s="4" customFormat="1" ht="24" x14ac:dyDescent="0.35">
      <c r="A144" s="56" t="s">
        <v>61</v>
      </c>
      <c r="B144" s="46" t="s">
        <v>85</v>
      </c>
      <c r="C144" s="46" t="s">
        <v>87</v>
      </c>
      <c r="D144" s="142" t="s">
        <v>23</v>
      </c>
      <c r="E144" s="110" t="s">
        <v>97</v>
      </c>
      <c r="F144" s="47" t="s">
        <v>86</v>
      </c>
      <c r="G144" s="161" t="s">
        <v>23</v>
      </c>
      <c r="H144" s="41"/>
      <c r="I144" s="3"/>
      <c r="J144" s="3"/>
    </row>
    <row r="145" spans="1:10" s="3" customFormat="1" x14ac:dyDescent="0.35">
      <c r="A145" s="91" t="s">
        <v>60</v>
      </c>
      <c r="B145" s="80">
        <v>120</v>
      </c>
      <c r="C145" s="88"/>
      <c r="D145" s="82">
        <v>9.5</v>
      </c>
      <c r="E145" s="87">
        <v>400</v>
      </c>
      <c r="F145" s="88"/>
      <c r="G145" s="89">
        <f t="shared" ref="G145:G162" si="6">D145*F145</f>
        <v>0</v>
      </c>
      <c r="H145" s="41"/>
      <c r="I145" s="4"/>
      <c r="J145" s="4"/>
    </row>
    <row r="146" spans="1:10" s="4" customFormat="1" x14ac:dyDescent="0.35">
      <c r="A146" s="63" t="s">
        <v>157</v>
      </c>
      <c r="B146" s="16">
        <v>120</v>
      </c>
      <c r="C146" s="85"/>
      <c r="D146" s="43">
        <v>9.5</v>
      </c>
      <c r="E146" s="44">
        <v>400</v>
      </c>
      <c r="F146" s="85"/>
      <c r="G146" s="58">
        <f t="shared" si="6"/>
        <v>0</v>
      </c>
      <c r="I146" s="3"/>
      <c r="J146" s="3"/>
    </row>
    <row r="147" spans="1:10" s="3" customFormat="1" ht="13" x14ac:dyDescent="0.35">
      <c r="A147" s="91" t="s">
        <v>62</v>
      </c>
      <c r="B147" s="80">
        <v>120</v>
      </c>
      <c r="C147" s="87"/>
      <c r="D147" s="82">
        <v>9.5</v>
      </c>
      <c r="E147" s="87">
        <v>400</v>
      </c>
      <c r="F147" s="88"/>
      <c r="G147" s="89">
        <f t="shared" si="6"/>
        <v>0</v>
      </c>
      <c r="H147" s="41"/>
    </row>
    <row r="148" spans="1:10" s="3" customFormat="1" ht="14.25" customHeight="1" x14ac:dyDescent="0.35">
      <c r="A148" s="63" t="s">
        <v>106</v>
      </c>
      <c r="B148" s="16">
        <v>120</v>
      </c>
      <c r="C148" s="44"/>
      <c r="D148" s="43">
        <v>9.5</v>
      </c>
      <c r="E148" s="44">
        <v>400</v>
      </c>
      <c r="F148" s="44"/>
      <c r="G148" s="58">
        <f t="shared" si="6"/>
        <v>0</v>
      </c>
      <c r="H148" s="41"/>
      <c r="I148" s="4"/>
      <c r="J148" s="4"/>
    </row>
    <row r="149" spans="1:10" s="4" customFormat="1" ht="14.25" customHeight="1" x14ac:dyDescent="0.35">
      <c r="A149" s="91" t="s">
        <v>63</v>
      </c>
      <c r="B149" s="80">
        <v>120</v>
      </c>
      <c r="C149" s="88"/>
      <c r="D149" s="82">
        <v>5.5</v>
      </c>
      <c r="E149" s="87">
        <v>200</v>
      </c>
      <c r="F149" s="88"/>
      <c r="G149" s="89">
        <f t="shared" si="6"/>
        <v>0</v>
      </c>
      <c r="H149" s="41"/>
      <c r="I149" s="3"/>
      <c r="J149" s="3"/>
    </row>
    <row r="150" spans="1:10" s="3" customFormat="1" ht="14.25" customHeight="1" x14ac:dyDescent="0.35">
      <c r="A150" s="63" t="s">
        <v>69</v>
      </c>
      <c r="B150" s="193" t="s">
        <v>14</v>
      </c>
      <c r="C150" s="193"/>
      <c r="D150" s="43">
        <v>14.5</v>
      </c>
      <c r="E150" s="44">
        <v>200</v>
      </c>
      <c r="F150" s="85"/>
      <c r="G150" s="58">
        <f t="shared" si="6"/>
        <v>0</v>
      </c>
      <c r="H150" s="41"/>
      <c r="I150" s="4"/>
      <c r="J150" s="4"/>
    </row>
    <row r="151" spans="1:10" s="4" customFormat="1" ht="14.25" customHeight="1" x14ac:dyDescent="0.35">
      <c r="A151" s="91" t="s">
        <v>66</v>
      </c>
      <c r="B151" s="198" t="s">
        <v>14</v>
      </c>
      <c r="C151" s="198"/>
      <c r="D151" s="82">
        <v>14.5</v>
      </c>
      <c r="E151" s="87">
        <v>200</v>
      </c>
      <c r="F151" s="88"/>
      <c r="G151" s="89">
        <f t="shared" si="6"/>
        <v>0</v>
      </c>
      <c r="H151" s="41"/>
    </row>
    <row r="152" spans="1:10" s="4" customFormat="1" ht="14.25" customHeight="1" x14ac:dyDescent="0.35">
      <c r="A152" s="63" t="s">
        <v>70</v>
      </c>
      <c r="B152" s="193" t="s">
        <v>14</v>
      </c>
      <c r="C152" s="193"/>
      <c r="D152" s="43">
        <v>13.5</v>
      </c>
      <c r="E152" s="44">
        <v>200</v>
      </c>
      <c r="F152" s="85"/>
      <c r="G152" s="58">
        <f t="shared" si="6"/>
        <v>0</v>
      </c>
      <c r="H152" s="41"/>
      <c r="I152" s="3"/>
      <c r="J152" s="3"/>
    </row>
    <row r="153" spans="1:10" s="3" customFormat="1" ht="14.25" customHeight="1" x14ac:dyDescent="0.35">
      <c r="A153" s="91" t="s">
        <v>67</v>
      </c>
      <c r="B153" s="80">
        <v>50</v>
      </c>
      <c r="C153" s="87"/>
      <c r="D153" s="82">
        <v>9</v>
      </c>
      <c r="E153" s="87">
        <v>200</v>
      </c>
      <c r="F153" s="87"/>
      <c r="G153" s="89">
        <f t="shared" si="6"/>
        <v>0</v>
      </c>
      <c r="H153" s="41" t="s">
        <v>84</v>
      </c>
      <c r="I153" s="4"/>
      <c r="J153" s="4"/>
    </row>
    <row r="154" spans="1:10" s="4" customFormat="1" ht="14.25" customHeight="1" x14ac:dyDescent="0.35">
      <c r="A154" s="63" t="s">
        <v>68</v>
      </c>
      <c r="B154" s="16">
        <v>50</v>
      </c>
      <c r="C154" s="85"/>
      <c r="D154" s="43">
        <v>8.5</v>
      </c>
      <c r="E154" s="44">
        <v>200</v>
      </c>
      <c r="F154" s="85"/>
      <c r="G154" s="58">
        <f t="shared" si="6"/>
        <v>0</v>
      </c>
      <c r="H154" s="41"/>
      <c r="I154" s="3"/>
      <c r="J154" s="3"/>
    </row>
    <row r="155" spans="1:10" s="4" customFormat="1" ht="14.25" customHeight="1" x14ac:dyDescent="0.35">
      <c r="A155" s="91" t="s">
        <v>71</v>
      </c>
      <c r="B155" s="80">
        <v>50</v>
      </c>
      <c r="C155" s="88"/>
      <c r="D155" s="82">
        <v>9.5</v>
      </c>
      <c r="E155" s="87">
        <v>200</v>
      </c>
      <c r="F155" s="88"/>
      <c r="G155" s="89">
        <f t="shared" si="6"/>
        <v>0</v>
      </c>
      <c r="H155" s="41"/>
    </row>
    <row r="156" spans="1:10" s="4" customFormat="1" ht="14.25" customHeight="1" x14ac:dyDescent="0.35">
      <c r="A156" s="63" t="s">
        <v>105</v>
      </c>
      <c r="B156" s="16">
        <v>50</v>
      </c>
      <c r="C156" s="85"/>
      <c r="D156" s="43">
        <v>9.5</v>
      </c>
      <c r="E156" s="44">
        <v>200</v>
      </c>
      <c r="F156" s="85"/>
      <c r="G156" s="58">
        <f t="shared" si="6"/>
        <v>0</v>
      </c>
      <c r="H156" s="41"/>
    </row>
    <row r="157" spans="1:10" s="4" customFormat="1" ht="15.5" x14ac:dyDescent="0.35">
      <c r="A157" s="65" t="s">
        <v>159</v>
      </c>
      <c r="B157" s="92">
        <v>70</v>
      </c>
      <c r="C157" s="52"/>
      <c r="D157" s="93">
        <v>12</v>
      </c>
      <c r="E157" s="51">
        <v>300</v>
      </c>
      <c r="F157" s="52"/>
      <c r="G157" s="60">
        <f t="shared" si="6"/>
        <v>0</v>
      </c>
      <c r="H157" s="2"/>
    </row>
    <row r="158" spans="1:10" s="4" customFormat="1" x14ac:dyDescent="0.35">
      <c r="A158" s="63" t="s">
        <v>160</v>
      </c>
      <c r="B158" s="16">
        <v>70</v>
      </c>
      <c r="C158" s="85"/>
      <c r="D158" s="43">
        <v>12</v>
      </c>
      <c r="E158" s="44">
        <v>300</v>
      </c>
      <c r="F158" s="85"/>
      <c r="G158" s="58">
        <f t="shared" si="6"/>
        <v>0</v>
      </c>
      <c r="H158" s="41"/>
    </row>
    <row r="159" spans="1:10" s="4" customFormat="1" x14ac:dyDescent="0.35">
      <c r="A159" s="65" t="s">
        <v>242</v>
      </c>
      <c r="B159" s="92">
        <v>50</v>
      </c>
      <c r="C159" s="52"/>
      <c r="D159" s="93">
        <v>11</v>
      </c>
      <c r="E159" s="51">
        <v>200</v>
      </c>
      <c r="F159" s="52"/>
      <c r="G159" s="60">
        <f t="shared" si="6"/>
        <v>0</v>
      </c>
      <c r="H159" s="41"/>
    </row>
    <row r="160" spans="1:10" s="4" customFormat="1" x14ac:dyDescent="0.35">
      <c r="A160" s="63" t="s">
        <v>243</v>
      </c>
      <c r="B160" s="16">
        <v>50</v>
      </c>
      <c r="C160" s="85"/>
      <c r="D160" s="43">
        <v>11</v>
      </c>
      <c r="E160" s="44">
        <v>200</v>
      </c>
      <c r="F160" s="85"/>
      <c r="G160" s="58">
        <f t="shared" si="6"/>
        <v>0</v>
      </c>
      <c r="H160" s="41"/>
    </row>
    <row r="161" spans="1:10" s="4" customFormat="1" x14ac:dyDescent="0.35">
      <c r="A161" s="65" t="s">
        <v>201</v>
      </c>
      <c r="B161" s="92">
        <v>120</v>
      </c>
      <c r="C161" s="51"/>
      <c r="D161" s="93">
        <v>5.5</v>
      </c>
      <c r="E161" s="51">
        <v>200</v>
      </c>
      <c r="F161" s="52"/>
      <c r="G161" s="60">
        <f t="shared" si="6"/>
        <v>0</v>
      </c>
      <c r="H161" s="41"/>
      <c r="I161" s="15"/>
      <c r="J161" s="15"/>
    </row>
    <row r="162" spans="1:10" s="4" customFormat="1" x14ac:dyDescent="0.35">
      <c r="A162" s="63" t="s">
        <v>202</v>
      </c>
      <c r="B162" s="16">
        <v>120</v>
      </c>
      <c r="C162" s="85"/>
      <c r="D162" s="43">
        <v>5.5</v>
      </c>
      <c r="E162" s="44">
        <v>200</v>
      </c>
      <c r="F162" s="85"/>
      <c r="G162" s="58">
        <f t="shared" si="6"/>
        <v>0</v>
      </c>
      <c r="H162" s="41"/>
      <c r="I162" s="15"/>
      <c r="J162" s="15"/>
    </row>
    <row r="163" spans="1:10" s="4" customFormat="1" x14ac:dyDescent="0.35">
      <c r="A163" s="61" t="s">
        <v>5</v>
      </c>
      <c r="B163" s="199" t="s">
        <v>96</v>
      </c>
      <c r="C163" s="200"/>
      <c r="D163" s="194" t="s">
        <v>21</v>
      </c>
      <c r="E163" s="195"/>
      <c r="F163" s="195"/>
      <c r="G163" s="196"/>
      <c r="H163" s="41"/>
      <c r="I163" s="15"/>
      <c r="J163" s="15"/>
    </row>
    <row r="164" spans="1:10" s="15" customFormat="1" ht="24" hidden="1" x14ac:dyDescent="0.35">
      <c r="A164" s="56" t="s">
        <v>19</v>
      </c>
      <c r="B164" s="46" t="s">
        <v>85</v>
      </c>
      <c r="C164" s="46" t="s">
        <v>87</v>
      </c>
      <c r="D164" s="142" t="s">
        <v>23</v>
      </c>
      <c r="E164" s="47" t="s">
        <v>97</v>
      </c>
      <c r="F164" s="47" t="s">
        <v>86</v>
      </c>
      <c r="G164" s="161" t="s">
        <v>23</v>
      </c>
      <c r="H164" s="41"/>
      <c r="I164" s="3"/>
      <c r="J164" s="3"/>
    </row>
    <row r="165" spans="1:10" s="3" customFormat="1" ht="13" hidden="1" x14ac:dyDescent="0.35">
      <c r="A165" s="65" t="s">
        <v>83</v>
      </c>
      <c r="B165" s="92">
        <v>100</v>
      </c>
      <c r="C165" s="51"/>
      <c r="D165" s="93">
        <v>13</v>
      </c>
      <c r="E165" s="51">
        <v>500</v>
      </c>
      <c r="F165" s="51"/>
      <c r="G165" s="60">
        <f>D165*F165</f>
        <v>0</v>
      </c>
      <c r="H165" s="41"/>
    </row>
    <row r="166" spans="1:10" s="2" customFormat="1" ht="15.5" hidden="1" x14ac:dyDescent="0.35">
      <c r="A166" s="56" t="s">
        <v>19</v>
      </c>
      <c r="B166" s="175" t="s">
        <v>20</v>
      </c>
      <c r="C166" s="176"/>
      <c r="D166" s="194" t="s">
        <v>22</v>
      </c>
      <c r="E166" s="195"/>
      <c r="F166" s="201"/>
      <c r="G166" s="161" t="s">
        <v>23</v>
      </c>
      <c r="H166" s="68"/>
    </row>
    <row r="167" spans="1:10" s="2" customFormat="1" ht="14.25" customHeight="1" x14ac:dyDescent="0.35">
      <c r="A167" s="63" t="s">
        <v>244</v>
      </c>
      <c r="B167" s="205">
        <v>13.5</v>
      </c>
      <c r="C167" s="205"/>
      <c r="D167" s="197"/>
      <c r="E167" s="197"/>
      <c r="F167" s="197"/>
      <c r="G167" s="58">
        <f t="shared" ref="G167:G175" si="7">B167*D167</f>
        <v>0</v>
      </c>
      <c r="H167" s="41"/>
    </row>
    <row r="168" spans="1:10" s="2" customFormat="1" ht="14.25" customHeight="1" x14ac:dyDescent="0.35">
      <c r="A168" s="65" t="s">
        <v>195</v>
      </c>
      <c r="B168" s="206">
        <v>56</v>
      </c>
      <c r="C168" s="206"/>
      <c r="D168" s="207"/>
      <c r="E168" s="207"/>
      <c r="F168" s="207"/>
      <c r="G168" s="60">
        <f>B168*D168</f>
        <v>0</v>
      </c>
      <c r="H168" s="41" t="s">
        <v>84</v>
      </c>
      <c r="I168"/>
      <c r="J168"/>
    </row>
    <row r="169" spans="1:10" x14ac:dyDescent="0.35">
      <c r="A169" s="63" t="s">
        <v>166</v>
      </c>
      <c r="B169" s="205">
        <v>13.5</v>
      </c>
      <c r="C169" s="205"/>
      <c r="D169" s="197"/>
      <c r="E169" s="197"/>
      <c r="F169" s="197"/>
      <c r="G169" s="58">
        <f t="shared" si="7"/>
        <v>0</v>
      </c>
      <c r="H169"/>
    </row>
    <row r="170" spans="1:10" x14ac:dyDescent="0.35">
      <c r="A170" s="65" t="s">
        <v>172</v>
      </c>
      <c r="B170" s="206">
        <v>56</v>
      </c>
      <c r="C170" s="206"/>
      <c r="D170" s="209"/>
      <c r="E170" s="209"/>
      <c r="F170" s="209"/>
      <c r="G170" s="60">
        <f t="shared" si="7"/>
        <v>0</v>
      </c>
    </row>
    <row r="171" spans="1:10" ht="14.25" customHeight="1" x14ac:dyDescent="0.35">
      <c r="A171" s="63" t="s">
        <v>188</v>
      </c>
      <c r="B171" s="205">
        <v>8.5</v>
      </c>
      <c r="C171" s="205"/>
      <c r="D171" s="197"/>
      <c r="E171" s="197"/>
      <c r="F171" s="197"/>
      <c r="G171" s="58">
        <f t="shared" si="7"/>
        <v>0</v>
      </c>
    </row>
    <row r="172" spans="1:10" ht="14.25" customHeight="1" x14ac:dyDescent="0.35">
      <c r="A172" s="65" t="s">
        <v>221</v>
      </c>
      <c r="B172" s="206">
        <v>21</v>
      </c>
      <c r="C172" s="206"/>
      <c r="D172" s="209"/>
      <c r="E172" s="209"/>
      <c r="F172" s="209"/>
      <c r="G172" s="60">
        <f t="shared" si="7"/>
        <v>0</v>
      </c>
    </row>
    <row r="173" spans="1:10" ht="14.5" hidden="1" customHeight="1" x14ac:dyDescent="0.35">
      <c r="A173" s="63" t="s">
        <v>167</v>
      </c>
      <c r="B173" s="205">
        <v>15.5</v>
      </c>
      <c r="C173" s="205"/>
      <c r="D173" s="197"/>
      <c r="E173" s="197"/>
      <c r="F173" s="197"/>
      <c r="G173" s="58">
        <f t="shared" si="7"/>
        <v>0</v>
      </c>
    </row>
    <row r="174" spans="1:10" ht="14.25" hidden="1" customHeight="1" x14ac:dyDescent="0.35">
      <c r="A174" s="65" t="s">
        <v>173</v>
      </c>
      <c r="B174" s="206">
        <v>56</v>
      </c>
      <c r="C174" s="206"/>
      <c r="D174" s="209"/>
      <c r="E174" s="209"/>
      <c r="F174" s="209"/>
      <c r="G174" s="60">
        <f t="shared" si="7"/>
        <v>0</v>
      </c>
    </row>
    <row r="175" spans="1:10" ht="14.25" customHeight="1" x14ac:dyDescent="0.35">
      <c r="A175" s="63" t="s">
        <v>171</v>
      </c>
      <c r="B175" s="205">
        <v>14</v>
      </c>
      <c r="C175" s="205"/>
      <c r="D175" s="197"/>
      <c r="E175" s="197"/>
      <c r="F175" s="197"/>
      <c r="G175" s="58">
        <f t="shared" si="7"/>
        <v>0</v>
      </c>
    </row>
    <row r="176" spans="1:10" ht="14.25" customHeight="1" x14ac:dyDescent="0.35">
      <c r="A176" s="56" t="s">
        <v>51</v>
      </c>
      <c r="B176" s="175" t="s">
        <v>46</v>
      </c>
      <c r="C176" s="176"/>
      <c r="D176" s="194" t="s">
        <v>50</v>
      </c>
      <c r="E176" s="195"/>
      <c r="F176" s="201"/>
      <c r="G176" s="161" t="s">
        <v>23</v>
      </c>
    </row>
    <row r="177" spans="1:10" ht="14.25" customHeight="1" x14ac:dyDescent="0.35">
      <c r="A177" s="91" t="s">
        <v>47</v>
      </c>
      <c r="B177" s="214">
        <v>0.1</v>
      </c>
      <c r="C177" s="214"/>
      <c r="D177" s="208"/>
      <c r="E177" s="208"/>
      <c r="F177" s="208"/>
      <c r="G177" s="89">
        <f>D177*B177</f>
        <v>0</v>
      </c>
    </row>
    <row r="178" spans="1:10" ht="21" customHeight="1" x14ac:dyDescent="0.35">
      <c r="A178" s="63" t="s">
        <v>48</v>
      </c>
      <c r="B178" s="205">
        <v>0.15</v>
      </c>
      <c r="C178" s="205"/>
      <c r="D178" s="197"/>
      <c r="E178" s="197"/>
      <c r="F178" s="197"/>
      <c r="G178" s="58">
        <f>D178*B178</f>
        <v>0</v>
      </c>
    </row>
    <row r="179" spans="1:10" x14ac:dyDescent="0.35">
      <c r="A179" s="91" t="s">
        <v>49</v>
      </c>
      <c r="B179" s="214">
        <v>0.2</v>
      </c>
      <c r="C179" s="214"/>
      <c r="D179" s="208"/>
      <c r="E179" s="208"/>
      <c r="F179" s="208"/>
      <c r="G179" s="89">
        <f>D179*B179</f>
        <v>0</v>
      </c>
    </row>
    <row r="180" spans="1:10" ht="15" thickBot="1" x14ac:dyDescent="0.4">
      <c r="A180" s="139" t="s">
        <v>82</v>
      </c>
      <c r="B180" s="212">
        <v>0.25</v>
      </c>
      <c r="C180" s="212"/>
      <c r="D180" s="213"/>
      <c r="E180" s="213"/>
      <c r="F180" s="213"/>
      <c r="G180" s="140">
        <f>D180*B180</f>
        <v>0</v>
      </c>
    </row>
    <row r="181" spans="1:10" ht="15" thickBot="1" x14ac:dyDescent="0.4">
      <c r="A181" s="17"/>
      <c r="B181" s="94" t="s">
        <v>102</v>
      </c>
      <c r="C181" s="18">
        <f>SUM(C43:C64,C67:C97,C100:C123,C126:C132,C135:C142,C145:C162,C165:C165)</f>
        <v>0</v>
      </c>
      <c r="D181" s="19"/>
      <c r="E181" s="19"/>
      <c r="F181" s="20" t="s">
        <v>24</v>
      </c>
      <c r="G181" s="21">
        <f>SUM(G20:G40,G43:G64,G67:G97,G100:G123,G126:G132,G135:G142,G145:G162,G165:G165,G167:G175,G177:G180)</f>
        <v>0</v>
      </c>
    </row>
    <row r="182" spans="1:10" ht="15.5" thickTop="1" thickBot="1" x14ac:dyDescent="0.4">
      <c r="A182" s="17"/>
      <c r="B182" s="94" t="s">
        <v>103</v>
      </c>
      <c r="C182" s="95">
        <f>ROUNDDOWN(C181/3,0)*10+ROUNDUP((ROUNDDOWN(C181/3,2)-ROUNDDOWN(C181/3,0))*3,0)*3.8</f>
        <v>0</v>
      </c>
      <c r="D182" s="19"/>
      <c r="E182" s="19"/>
      <c r="F182" s="17"/>
      <c r="G182" s="22"/>
    </row>
    <row r="183" spans="1:10" ht="27.65" customHeight="1" thickBot="1" x14ac:dyDescent="0.4">
      <c r="A183" s="49" t="s">
        <v>25</v>
      </c>
      <c r="B183" s="23"/>
      <c r="C183" s="23"/>
      <c r="D183" s="210">
        <f>SUM(C182,G181)</f>
        <v>0</v>
      </c>
      <c r="E183" s="210"/>
      <c r="F183" s="210"/>
      <c r="G183" s="211"/>
    </row>
    <row r="184" spans="1:10" x14ac:dyDescent="0.35">
      <c r="A184" s="24"/>
      <c r="B184" s="24"/>
      <c r="C184" s="24"/>
      <c r="D184" s="24"/>
      <c r="E184" s="24"/>
      <c r="F184" s="24"/>
      <c r="G184" s="24"/>
    </row>
    <row r="185" spans="1:10" ht="15.5" x14ac:dyDescent="0.35">
      <c r="A185" s="31" t="s">
        <v>26</v>
      </c>
      <c r="B185" s="32"/>
      <c r="C185" s="32"/>
      <c r="D185" s="32"/>
      <c r="E185" s="32"/>
      <c r="F185" s="32"/>
      <c r="G185" s="32"/>
      <c r="H185"/>
      <c r="I185" s="2"/>
      <c r="J185" s="2"/>
    </row>
    <row r="186" spans="1:10" s="2" customFormat="1" ht="15.5" x14ac:dyDescent="0.35">
      <c r="A186" s="31" t="s">
        <v>34</v>
      </c>
      <c r="B186" s="32"/>
      <c r="C186" s="32"/>
      <c r="D186" s="32"/>
      <c r="E186" s="32"/>
      <c r="F186" s="32"/>
      <c r="G186" s="32"/>
      <c r="H186"/>
    </row>
    <row r="187" spans="1:10" s="2" customFormat="1" ht="15.5" x14ac:dyDescent="0.35">
      <c r="A187" s="31" t="s">
        <v>35</v>
      </c>
      <c r="B187" s="32"/>
      <c r="C187" s="32"/>
      <c r="D187" s="32"/>
      <c r="E187" s="32"/>
      <c r="F187" s="32"/>
      <c r="G187" s="32"/>
      <c r="H187"/>
    </row>
    <row r="188" spans="1:10" s="2" customFormat="1" ht="15.5" x14ac:dyDescent="0.35">
      <c r="A188" s="31" t="s">
        <v>36</v>
      </c>
      <c r="B188" s="32"/>
      <c r="C188" s="32"/>
      <c r="D188" s="32"/>
      <c r="E188" s="32"/>
      <c r="F188" s="32"/>
      <c r="G188" s="32"/>
      <c r="H188"/>
      <c r="I188"/>
      <c r="J188"/>
    </row>
    <row r="189" spans="1:10" ht="15.5" x14ac:dyDescent="0.35">
      <c r="A189" s="32"/>
      <c r="B189" s="32"/>
      <c r="C189" s="32"/>
      <c r="D189" s="32"/>
      <c r="E189" s="32"/>
      <c r="F189" s="32"/>
      <c r="G189" s="32"/>
      <c r="H189"/>
    </row>
    <row r="190" spans="1:10" x14ac:dyDescent="0.35">
      <c r="A190" s="34" t="s">
        <v>27</v>
      </c>
      <c r="B190" s="96"/>
      <c r="C190" s="96"/>
      <c r="D190" s="24"/>
      <c r="E190" s="24"/>
      <c r="F190" s="24"/>
      <c r="G190" s="24"/>
      <c r="H190"/>
    </row>
    <row r="191" spans="1:10" x14ac:dyDescent="0.35">
      <c r="A191" s="33" t="s">
        <v>74</v>
      </c>
      <c r="B191" s="96"/>
      <c r="C191" s="96"/>
      <c r="D191" s="24"/>
      <c r="E191" s="24"/>
      <c r="F191" s="24"/>
      <c r="G191" s="24"/>
      <c r="H191"/>
    </row>
    <row r="192" spans="1:10" x14ac:dyDescent="0.35">
      <c r="A192" s="33" t="s">
        <v>79</v>
      </c>
      <c r="B192" s="96"/>
      <c r="C192" s="96"/>
      <c r="D192" s="24"/>
      <c r="E192" s="24"/>
      <c r="F192" s="24"/>
      <c r="G192" s="24"/>
      <c r="H192"/>
    </row>
    <row r="193" spans="1:8" x14ac:dyDescent="0.35">
      <c r="A193" s="33" t="s">
        <v>95</v>
      </c>
      <c r="B193" s="96"/>
      <c r="C193" s="96"/>
      <c r="D193" s="24"/>
      <c r="E193" s="24"/>
      <c r="F193" s="24"/>
      <c r="G193" s="24"/>
      <c r="H193"/>
    </row>
    <row r="194" spans="1:8" x14ac:dyDescent="0.35">
      <c r="A194" s="33"/>
      <c r="B194" s="96"/>
      <c r="C194" s="96"/>
      <c r="D194" s="24"/>
      <c r="E194" s="24"/>
      <c r="F194" s="24"/>
      <c r="G194" s="24"/>
      <c r="H194"/>
    </row>
    <row r="195" spans="1:8" x14ac:dyDescent="0.35">
      <c r="A195" s="34" t="s">
        <v>28</v>
      </c>
      <c r="B195" s="96"/>
      <c r="C195" s="96"/>
      <c r="D195" s="24"/>
      <c r="E195" s="24"/>
      <c r="F195" s="24"/>
      <c r="G195" s="24"/>
      <c r="H195"/>
    </row>
    <row r="196" spans="1:8" x14ac:dyDescent="0.35">
      <c r="A196" s="33" t="s">
        <v>29</v>
      </c>
      <c r="B196" s="96"/>
      <c r="C196" s="96"/>
      <c r="D196" s="24"/>
      <c r="E196" s="24"/>
      <c r="F196" s="24"/>
      <c r="G196" s="24"/>
      <c r="H196"/>
    </row>
    <row r="197" spans="1:8" x14ac:dyDescent="0.35">
      <c r="A197" s="33" t="s">
        <v>75</v>
      </c>
      <c r="B197" s="35"/>
      <c r="C197" s="35"/>
      <c r="D197" s="35"/>
      <c r="E197" s="35"/>
      <c r="F197" s="24"/>
      <c r="G197" s="24"/>
      <c r="H197"/>
    </row>
    <row r="198" spans="1:8" x14ac:dyDescent="0.35">
      <c r="A198" s="33" t="s">
        <v>76</v>
      </c>
      <c r="B198" s="35"/>
      <c r="C198" s="35"/>
      <c r="D198" s="35"/>
      <c r="E198" s="35"/>
      <c r="F198" s="24"/>
      <c r="G198" s="24"/>
      <c r="H198"/>
    </row>
    <row r="199" spans="1:8" x14ac:dyDescent="0.35">
      <c r="A199" s="33"/>
      <c r="B199" s="35"/>
      <c r="C199" s="35"/>
      <c r="D199" s="35"/>
      <c r="E199" s="35"/>
      <c r="F199" s="24"/>
      <c r="G199" s="24"/>
      <c r="H199"/>
    </row>
    <row r="200" spans="1:8" x14ac:dyDescent="0.35">
      <c r="A200" s="36" t="s">
        <v>30</v>
      </c>
      <c r="B200" s="35"/>
      <c r="C200" s="35"/>
      <c r="D200" s="35"/>
      <c r="E200" s="35"/>
      <c r="F200" s="24"/>
      <c r="G200" s="24"/>
      <c r="H200"/>
    </row>
    <row r="201" spans="1:8" x14ac:dyDescent="0.35">
      <c r="A201" s="36"/>
      <c r="B201" s="35"/>
      <c r="C201" s="35"/>
      <c r="D201" s="35"/>
      <c r="E201" s="35"/>
      <c r="F201" s="24"/>
      <c r="G201" s="24"/>
      <c r="H201"/>
    </row>
    <row r="202" spans="1:8" x14ac:dyDescent="0.35">
      <c r="A202" s="34" t="s">
        <v>31</v>
      </c>
      <c r="B202" s="35"/>
      <c r="C202" s="35"/>
      <c r="D202" s="35"/>
      <c r="E202" s="35"/>
      <c r="F202" s="24"/>
      <c r="G202" s="24"/>
    </row>
    <row r="203" spans="1:8" x14ac:dyDescent="0.35">
      <c r="A203" s="33" t="s">
        <v>37</v>
      </c>
      <c r="B203" s="35"/>
      <c r="C203" s="35"/>
      <c r="D203" s="35"/>
      <c r="E203" s="35"/>
      <c r="F203" s="24"/>
      <c r="G203" s="24"/>
    </row>
    <row r="204" spans="1:8" x14ac:dyDescent="0.35">
      <c r="A204" s="33" t="s">
        <v>38</v>
      </c>
      <c r="B204" s="35"/>
      <c r="C204" s="35"/>
      <c r="D204" s="35"/>
      <c r="E204" s="35"/>
      <c r="F204" s="24"/>
      <c r="G204" s="24"/>
    </row>
    <row r="205" spans="1:8" ht="15.5" x14ac:dyDescent="0.35">
      <c r="A205" s="33" t="s">
        <v>39</v>
      </c>
      <c r="B205" s="35"/>
      <c r="C205" s="35"/>
      <c r="D205" s="35"/>
      <c r="E205" s="35"/>
      <c r="F205" s="24"/>
      <c r="G205" s="24"/>
    </row>
    <row r="206" spans="1:8" x14ac:dyDescent="0.35">
      <c r="A206" s="24"/>
      <c r="B206" s="24"/>
      <c r="C206" s="24"/>
      <c r="D206" s="24"/>
      <c r="E206" s="24"/>
      <c r="F206" s="24"/>
      <c r="G206" s="24"/>
    </row>
    <row r="207" spans="1:8" ht="26" x14ac:dyDescent="0.6">
      <c r="A207" s="37" t="s">
        <v>32</v>
      </c>
      <c r="B207" s="38"/>
      <c r="C207" s="38"/>
      <c r="D207" s="38"/>
      <c r="E207" s="38"/>
      <c r="F207" s="39"/>
      <c r="G207" s="39"/>
    </row>
    <row r="208" spans="1:8" x14ac:dyDescent="0.35">
      <c r="A208" s="33"/>
      <c r="B208" s="35"/>
      <c r="C208" s="35"/>
      <c r="D208" s="35"/>
      <c r="E208" s="35"/>
      <c r="F208" s="24"/>
      <c r="G208" s="24"/>
    </row>
    <row r="209" spans="1:7" x14ac:dyDescent="0.35">
      <c r="A209" s="33"/>
      <c r="B209" s="35"/>
      <c r="C209" s="35"/>
      <c r="D209" s="35"/>
      <c r="E209" s="35"/>
      <c r="F209" s="24"/>
      <c r="G209" s="24"/>
    </row>
    <row r="210" spans="1:7" x14ac:dyDescent="0.35">
      <c r="A210" s="33"/>
      <c r="B210" s="35"/>
      <c r="C210" s="35"/>
      <c r="D210" s="35"/>
      <c r="E210" s="35"/>
      <c r="F210" s="24"/>
      <c r="G210" s="24"/>
    </row>
    <row r="211" spans="1:7" x14ac:dyDescent="0.35">
      <c r="A211" s="24"/>
      <c r="B211" s="24"/>
      <c r="C211" s="24"/>
      <c r="D211" s="24"/>
      <c r="E211" s="24"/>
      <c r="F211" s="24"/>
      <c r="G211" s="24"/>
    </row>
    <row r="212" spans="1:7" ht="26" x14ac:dyDescent="0.6">
      <c r="A212" s="37"/>
      <c r="B212" s="38"/>
      <c r="C212" s="38"/>
      <c r="D212" s="38"/>
      <c r="E212" s="38"/>
      <c r="F212" s="39"/>
      <c r="G212" s="39"/>
    </row>
    <row r="213" spans="1:7" ht="15.5" x14ac:dyDescent="0.35">
      <c r="A213" s="2"/>
      <c r="B213" s="2"/>
      <c r="C213" s="2"/>
      <c r="D213" s="2"/>
      <c r="E213" s="2"/>
      <c r="F213" s="2"/>
      <c r="G213" s="2"/>
    </row>
  </sheetData>
  <sheetProtection algorithmName="SHA-512" hashValue="JVXnZ576pIANDfvecAD410EzeJXPG+ffzC3XfxlprbzgO9E3KyaJ+dqTbM3ZSdQ/ZjngxFaMhvlSnjXxkPXfwA==" saltValue="5GnWX98TxymMPx/vtPNbyQ==" spinCount="100000" sheet="1" selectLockedCells="1"/>
  <mergeCells count="104">
    <mergeCell ref="D143:G143"/>
    <mergeCell ref="B36:E36"/>
    <mergeCell ref="B37:E37"/>
    <mergeCell ref="B132:C132"/>
    <mergeCell ref="B135:C135"/>
    <mergeCell ref="B121:C121"/>
    <mergeCell ref="B115:C115"/>
    <mergeCell ref="B123:C123"/>
    <mergeCell ref="B143:C143"/>
    <mergeCell ref="B137:C137"/>
    <mergeCell ref="B124:C124"/>
    <mergeCell ref="D133:G133"/>
    <mergeCell ref="B136:C136"/>
    <mergeCell ref="B108:C108"/>
    <mergeCell ref="B40:E40"/>
    <mergeCell ref="B122:C122"/>
    <mergeCell ref="B119:C119"/>
    <mergeCell ref="B114:C114"/>
    <mergeCell ref="B102:C102"/>
    <mergeCell ref="B112:C112"/>
    <mergeCell ref="D98:G98"/>
    <mergeCell ref="B106:C106"/>
    <mergeCell ref="B111:C111"/>
    <mergeCell ref="B105:C105"/>
    <mergeCell ref="D177:F177"/>
    <mergeCell ref="B172:C172"/>
    <mergeCell ref="D172:F172"/>
    <mergeCell ref="D175:F175"/>
    <mergeCell ref="D183:G183"/>
    <mergeCell ref="B170:C170"/>
    <mergeCell ref="D170:F170"/>
    <mergeCell ref="B180:C180"/>
    <mergeCell ref="D173:F173"/>
    <mergeCell ref="B174:C174"/>
    <mergeCell ref="B175:C175"/>
    <mergeCell ref="B176:C176"/>
    <mergeCell ref="D180:F180"/>
    <mergeCell ref="B177:C177"/>
    <mergeCell ref="D178:F178"/>
    <mergeCell ref="D174:F174"/>
    <mergeCell ref="B178:C178"/>
    <mergeCell ref="B179:C179"/>
    <mergeCell ref="D179:F179"/>
    <mergeCell ref="B173:C173"/>
    <mergeCell ref="B171:C171"/>
    <mergeCell ref="B150:C150"/>
    <mergeCell ref="D163:G163"/>
    <mergeCell ref="D171:F171"/>
    <mergeCell ref="B151:C151"/>
    <mergeCell ref="B163:C163"/>
    <mergeCell ref="D176:F176"/>
    <mergeCell ref="B152:C152"/>
    <mergeCell ref="D124:G124"/>
    <mergeCell ref="B104:C104"/>
    <mergeCell ref="B116:C116"/>
    <mergeCell ref="B120:C120"/>
    <mergeCell ref="B113:C113"/>
    <mergeCell ref="B110:C110"/>
    <mergeCell ref="D166:F166"/>
    <mergeCell ref="D167:F167"/>
    <mergeCell ref="B167:C167"/>
    <mergeCell ref="B168:C168"/>
    <mergeCell ref="D168:F168"/>
    <mergeCell ref="B166:C166"/>
    <mergeCell ref="B118:C118"/>
    <mergeCell ref="B117:C117"/>
    <mergeCell ref="B133:C133"/>
    <mergeCell ref="B169:C169"/>
    <mergeCell ref="D169:F169"/>
    <mergeCell ref="B9:G9"/>
    <mergeCell ref="B10:G10"/>
    <mergeCell ref="B11:G11"/>
    <mergeCell ref="B41:C41"/>
    <mergeCell ref="B12:G12"/>
    <mergeCell ref="D65:G65"/>
    <mergeCell ref="A17:G17"/>
    <mergeCell ref="B15:G15"/>
    <mergeCell ref="B25:E25"/>
    <mergeCell ref="A18:G18"/>
    <mergeCell ref="B16:G16"/>
    <mergeCell ref="B23:E23"/>
    <mergeCell ref="B24:E24"/>
    <mergeCell ref="D41:G41"/>
    <mergeCell ref="B13:G13"/>
    <mergeCell ref="B21:E21"/>
    <mergeCell ref="B22:E22"/>
    <mergeCell ref="B65:C65"/>
    <mergeCell ref="B38:E38"/>
    <mergeCell ref="B39:E39"/>
    <mergeCell ref="B30:E30"/>
    <mergeCell ref="B31:E31"/>
    <mergeCell ref="B14:G14"/>
    <mergeCell ref="B78:C78"/>
    <mergeCell ref="B98:C98"/>
    <mergeCell ref="B26:E26"/>
    <mergeCell ref="B27:E27"/>
    <mergeCell ref="B35:E35"/>
    <mergeCell ref="B19:E19"/>
    <mergeCell ref="B20:E20"/>
    <mergeCell ref="B32:E32"/>
    <mergeCell ref="B33:E33"/>
    <mergeCell ref="B34:E34"/>
    <mergeCell ref="B28:E28"/>
    <mergeCell ref="B29:E29"/>
  </mergeCells>
  <phoneticPr fontId="21" type="noConversion"/>
  <pageMargins left="0.6692913385826772" right="0.23622047244094491" top="0.55118110236220474" bottom="0.39370078740157483" header="0.31496062992125984" footer="0.31496062992125984"/>
  <pageSetup paperSize="9" scale="82" fitToHeight="0" orientation="portrait" r:id="rId1"/>
  <rowBreaks count="5" manualBreakCount="5">
    <brk id="27" max="8" man="1"/>
    <brk id="38" max="8" man="1"/>
    <brk id="77" max="8" man="1"/>
    <brk id="123" max="8" man="1"/>
    <brk id="14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87116-CA39-4CBE-B870-CDDA10E86A79}">
  <sheetPr>
    <tabColor rgb="FFFF0000"/>
    <pageSetUpPr fitToPage="1"/>
  </sheetPr>
  <dimension ref="A1:N155"/>
  <sheetViews>
    <sheetView zoomScaleNormal="100" workbookViewId="0">
      <selection activeCell="B9" sqref="B9:G9"/>
    </sheetView>
  </sheetViews>
  <sheetFormatPr defaultRowHeight="14.5" x14ac:dyDescent="0.35"/>
  <cols>
    <col min="1" max="1" width="22.81640625" style="5" customWidth="1"/>
    <col min="2" max="7" width="11.453125" style="5" customWidth="1"/>
    <col min="8" max="8" width="9.1796875" style="5" customWidth="1"/>
    <col min="10" max="10" width="33.54296875" style="5" bestFit="1" customWidth="1"/>
    <col min="11" max="11" width="11.81640625" bestFit="1" customWidth="1"/>
    <col min="12" max="12" width="9.1796875" customWidth="1"/>
    <col min="13" max="13" width="8.453125" bestFit="1" customWidth="1"/>
  </cols>
  <sheetData>
    <row r="1" spans="1:14" ht="15.75" customHeight="1" thickBot="1" x14ac:dyDescent="0.4">
      <c r="A1"/>
      <c r="B1"/>
      <c r="C1"/>
      <c r="D1"/>
      <c r="E1" s="53" t="s">
        <v>40</v>
      </c>
      <c r="F1"/>
      <c r="G1"/>
      <c r="J1" s="116" t="s">
        <v>5</v>
      </c>
      <c r="K1" s="117" t="s">
        <v>98</v>
      </c>
      <c r="L1" s="224" t="s">
        <v>89</v>
      </c>
      <c r="M1" s="225"/>
      <c r="N1" s="41"/>
    </row>
    <row r="2" spans="1:14" ht="12" customHeight="1" x14ac:dyDescent="0.35">
      <c r="A2"/>
      <c r="B2"/>
      <c r="C2"/>
      <c r="D2"/>
      <c r="E2" s="54" t="s">
        <v>41</v>
      </c>
      <c r="F2"/>
      <c r="G2"/>
      <c r="J2" s="135" t="s">
        <v>6</v>
      </c>
      <c r="K2" s="118" t="s">
        <v>85</v>
      </c>
      <c r="L2" s="119" t="s">
        <v>23</v>
      </c>
      <c r="M2" s="120" t="s">
        <v>97</v>
      </c>
      <c r="N2" s="41"/>
    </row>
    <row r="3" spans="1:14" ht="12" customHeight="1" x14ac:dyDescent="0.35">
      <c r="A3"/>
      <c r="B3"/>
      <c r="C3"/>
      <c r="D3"/>
      <c r="E3" s="54" t="s">
        <v>42</v>
      </c>
      <c r="F3"/>
      <c r="G3"/>
      <c r="J3" s="112" t="s">
        <v>107</v>
      </c>
      <c r="K3" s="44">
        <v>130</v>
      </c>
      <c r="L3" s="167">
        <v>8.8000000000000007</v>
      </c>
      <c r="M3" s="122">
        <v>500</v>
      </c>
      <c r="N3" s="68" t="s">
        <v>229</v>
      </c>
    </row>
    <row r="4" spans="1:14" ht="12" customHeight="1" x14ac:dyDescent="0.35">
      <c r="A4"/>
      <c r="B4"/>
      <c r="C4"/>
      <c r="D4"/>
      <c r="E4" s="54" t="s">
        <v>197</v>
      </c>
      <c r="F4"/>
      <c r="G4"/>
      <c r="J4" s="71" t="s">
        <v>108</v>
      </c>
      <c r="K4" s="51">
        <v>130</v>
      </c>
      <c r="L4" s="166">
        <v>8.8000000000000007</v>
      </c>
      <c r="M4" s="124">
        <v>500</v>
      </c>
      <c r="N4" s="68" t="s">
        <v>229</v>
      </c>
    </row>
    <row r="5" spans="1:14" ht="12" customHeight="1" x14ac:dyDescent="0.35">
      <c r="A5"/>
      <c r="B5"/>
      <c r="C5"/>
      <c r="D5"/>
      <c r="E5" s="55" t="s">
        <v>198</v>
      </c>
      <c r="F5"/>
      <c r="G5"/>
      <c r="J5" s="72" t="s">
        <v>109</v>
      </c>
      <c r="K5" s="44">
        <v>130</v>
      </c>
      <c r="L5" s="121">
        <v>9.8000000000000007</v>
      </c>
      <c r="M5" s="122">
        <v>500</v>
      </c>
      <c r="N5" s="41"/>
    </row>
    <row r="6" spans="1:14" ht="12" customHeight="1" x14ac:dyDescent="0.35">
      <c r="A6"/>
      <c r="B6"/>
      <c r="C6"/>
      <c r="D6"/>
      <c r="E6" s="55" t="s">
        <v>43</v>
      </c>
      <c r="F6"/>
      <c r="G6"/>
      <c r="J6" s="71" t="s">
        <v>191</v>
      </c>
      <c r="K6" s="51">
        <v>200</v>
      </c>
      <c r="L6" s="166">
        <v>6</v>
      </c>
      <c r="M6" s="124">
        <v>500</v>
      </c>
      <c r="N6" s="68" t="s">
        <v>223</v>
      </c>
    </row>
    <row r="7" spans="1:14" ht="12" customHeight="1" x14ac:dyDescent="0.35">
      <c r="A7"/>
      <c r="B7"/>
      <c r="C7"/>
      <c r="D7"/>
      <c r="E7" s="55" t="s">
        <v>44</v>
      </c>
      <c r="F7"/>
      <c r="G7"/>
      <c r="J7" s="72" t="s">
        <v>7</v>
      </c>
      <c r="K7" s="44">
        <v>180</v>
      </c>
      <c r="L7" s="121">
        <v>8</v>
      </c>
      <c r="M7" s="122">
        <v>500</v>
      </c>
      <c r="N7" s="41"/>
    </row>
    <row r="8" spans="1:14" ht="12" customHeight="1" x14ac:dyDescent="0.35">
      <c r="A8"/>
      <c r="B8"/>
      <c r="C8"/>
      <c r="D8"/>
      <c r="E8" s="55" t="s">
        <v>45</v>
      </c>
      <c r="F8"/>
      <c r="G8"/>
      <c r="J8" s="113" t="s">
        <v>156</v>
      </c>
      <c r="K8" s="87">
        <v>350</v>
      </c>
      <c r="L8" s="168">
        <v>3.8</v>
      </c>
      <c r="M8" s="126">
        <v>500</v>
      </c>
      <c r="N8" s="68" t="s">
        <v>225</v>
      </c>
    </row>
    <row r="9" spans="1:14" x14ac:dyDescent="0.35">
      <c r="A9" s="6" t="s">
        <v>0</v>
      </c>
      <c r="B9" s="239"/>
      <c r="C9" s="239"/>
      <c r="D9" s="239"/>
      <c r="E9" s="239"/>
      <c r="F9" s="239"/>
      <c r="G9" s="239"/>
      <c r="J9" s="72" t="s">
        <v>196</v>
      </c>
      <c r="K9" s="44">
        <v>200</v>
      </c>
      <c r="L9" s="121">
        <v>7</v>
      </c>
      <c r="M9" s="122">
        <v>500</v>
      </c>
      <c r="N9" s="41"/>
    </row>
    <row r="10" spans="1:14" x14ac:dyDescent="0.35">
      <c r="A10" s="6" t="s">
        <v>1</v>
      </c>
      <c r="B10" s="240"/>
      <c r="C10" s="240"/>
      <c r="D10" s="240"/>
      <c r="E10" s="240"/>
      <c r="F10" s="240"/>
      <c r="G10" s="240"/>
      <c r="J10" s="113" t="s">
        <v>8</v>
      </c>
      <c r="K10" s="87">
        <v>200</v>
      </c>
      <c r="L10" s="111">
        <v>7</v>
      </c>
      <c r="M10" s="126">
        <v>500</v>
      </c>
      <c r="N10" s="41"/>
    </row>
    <row r="11" spans="1:14" x14ac:dyDescent="0.35">
      <c r="A11" s="6" t="s">
        <v>2</v>
      </c>
      <c r="B11" s="240"/>
      <c r="C11" s="240"/>
      <c r="D11" s="240"/>
      <c r="E11" s="240"/>
      <c r="F11" s="240"/>
      <c r="G11" s="240"/>
      <c r="J11" s="72" t="s">
        <v>72</v>
      </c>
      <c r="K11" s="44">
        <v>180</v>
      </c>
      <c r="L11" s="121">
        <v>8</v>
      </c>
      <c r="M11" s="122">
        <v>500</v>
      </c>
      <c r="N11" s="41"/>
    </row>
    <row r="12" spans="1:14" x14ac:dyDescent="0.35">
      <c r="A12" s="6" t="s">
        <v>3</v>
      </c>
      <c r="B12" s="240"/>
      <c r="C12" s="240"/>
      <c r="D12" s="240"/>
      <c r="E12" s="240"/>
      <c r="F12" s="240"/>
      <c r="G12" s="240"/>
      <c r="J12" s="113" t="s">
        <v>110</v>
      </c>
      <c r="K12" s="87">
        <v>200</v>
      </c>
      <c r="L12" s="111">
        <v>8</v>
      </c>
      <c r="M12" s="126">
        <v>500</v>
      </c>
      <c r="N12" s="41"/>
    </row>
    <row r="13" spans="1:14" x14ac:dyDescent="0.35">
      <c r="A13" s="6" t="s">
        <v>4</v>
      </c>
      <c r="B13" s="240"/>
      <c r="C13" s="240"/>
      <c r="D13" s="240"/>
      <c r="E13" s="240"/>
      <c r="F13" s="240"/>
      <c r="G13" s="240"/>
      <c r="J13" s="72" t="s">
        <v>162</v>
      </c>
      <c r="K13" s="44">
        <v>110</v>
      </c>
      <c r="L13" s="121">
        <v>11.5</v>
      </c>
      <c r="M13" s="122">
        <v>500</v>
      </c>
      <c r="N13" s="41"/>
    </row>
    <row r="14" spans="1:14" x14ac:dyDescent="0.35">
      <c r="A14" s="6" t="s">
        <v>174</v>
      </c>
      <c r="B14" s="240"/>
      <c r="C14" s="240"/>
      <c r="D14" s="240"/>
      <c r="E14" s="240"/>
      <c r="F14" s="240"/>
      <c r="G14" s="240"/>
      <c r="J14" s="113" t="s">
        <v>111</v>
      </c>
      <c r="K14" s="87">
        <v>70</v>
      </c>
      <c r="L14" s="111">
        <v>18</v>
      </c>
      <c r="M14" s="126">
        <v>500</v>
      </c>
      <c r="N14" s="41"/>
    </row>
    <row r="15" spans="1:14" x14ac:dyDescent="0.35">
      <c r="A15" s="84" t="s">
        <v>175</v>
      </c>
      <c r="B15" s="83"/>
      <c r="C15" s="83"/>
      <c r="D15" s="83"/>
      <c r="E15" s="83"/>
      <c r="F15" s="83"/>
      <c r="G15" s="83"/>
      <c r="J15" s="72" t="s">
        <v>9</v>
      </c>
      <c r="K15" s="44">
        <v>200</v>
      </c>
      <c r="L15" s="121">
        <v>7.95</v>
      </c>
      <c r="M15" s="122">
        <v>500</v>
      </c>
      <c r="N15" s="41"/>
    </row>
    <row r="16" spans="1:14" x14ac:dyDescent="0.35">
      <c r="A16" s="7" t="s">
        <v>33</v>
      </c>
      <c r="B16" s="239"/>
      <c r="C16" s="239"/>
      <c r="D16" s="239"/>
      <c r="E16" s="239"/>
      <c r="F16" s="239"/>
      <c r="G16" s="239"/>
      <c r="J16" s="71" t="s">
        <v>10</v>
      </c>
      <c r="K16" s="51">
        <v>200</v>
      </c>
      <c r="L16" s="123">
        <v>7.3</v>
      </c>
      <c r="M16" s="124">
        <v>500</v>
      </c>
      <c r="N16" s="41"/>
    </row>
    <row r="17" spans="1:14" x14ac:dyDescent="0.35">
      <c r="A17" s="241" t="s">
        <v>57</v>
      </c>
      <c r="B17" s="241"/>
      <c r="C17" s="241"/>
      <c r="D17" s="241"/>
      <c r="E17" s="241"/>
      <c r="F17" s="241"/>
      <c r="G17" s="241"/>
      <c r="J17" s="72" t="s">
        <v>194</v>
      </c>
      <c r="K17" s="44">
        <v>150</v>
      </c>
      <c r="L17" s="121">
        <v>9</v>
      </c>
      <c r="M17" s="122">
        <v>500</v>
      </c>
      <c r="N17" s="41"/>
    </row>
    <row r="18" spans="1:14" x14ac:dyDescent="0.35">
      <c r="A18" s="238" t="s">
        <v>58</v>
      </c>
      <c r="B18" s="238"/>
      <c r="C18" s="238"/>
      <c r="D18" s="238"/>
      <c r="E18" s="238"/>
      <c r="F18" s="238"/>
      <c r="G18" s="238"/>
      <c r="J18" s="71" t="s">
        <v>11</v>
      </c>
      <c r="K18" s="51">
        <v>180</v>
      </c>
      <c r="L18" s="123">
        <v>7.75</v>
      </c>
      <c r="M18" s="124">
        <v>500</v>
      </c>
      <c r="N18" s="41"/>
    </row>
    <row r="19" spans="1:14" x14ac:dyDescent="0.35">
      <c r="A19" s="229" t="s">
        <v>0</v>
      </c>
      <c r="B19" s="230"/>
      <c r="C19" s="231" t="s">
        <v>56</v>
      </c>
      <c r="D19" s="232"/>
      <c r="E19" s="232"/>
      <c r="F19" s="232"/>
      <c r="G19" s="233"/>
      <c r="J19" s="72" t="s">
        <v>12</v>
      </c>
      <c r="K19" s="44">
        <v>90</v>
      </c>
      <c r="L19" s="121">
        <v>14</v>
      </c>
      <c r="M19" s="122">
        <v>500</v>
      </c>
      <c r="N19" s="41"/>
    </row>
    <row r="20" spans="1:14" ht="39" x14ac:dyDescent="0.35">
      <c r="A20" s="234" t="s">
        <v>5</v>
      </c>
      <c r="B20" s="234"/>
      <c r="C20" s="8" t="s">
        <v>52</v>
      </c>
      <c r="D20" s="8" t="s">
        <v>100</v>
      </c>
      <c r="E20" s="50" t="s">
        <v>99</v>
      </c>
      <c r="F20" s="8" t="s">
        <v>53</v>
      </c>
      <c r="G20" s="8" t="s">
        <v>55</v>
      </c>
      <c r="J20" s="71" t="s">
        <v>113</v>
      </c>
      <c r="K20" s="51">
        <v>120</v>
      </c>
      <c r="L20" s="123">
        <v>11.5</v>
      </c>
      <c r="M20" s="124">
        <v>500</v>
      </c>
      <c r="N20" s="68"/>
    </row>
    <row r="21" spans="1:14" x14ac:dyDescent="0.35">
      <c r="A21" s="228"/>
      <c r="B21" s="228"/>
      <c r="C21" s="9"/>
      <c r="D21" s="9"/>
      <c r="E21" s="10"/>
      <c r="F21" s="11">
        <v>3.3333333333300001</v>
      </c>
      <c r="G21" s="14">
        <f t="shared" ref="G21:G26" si="0">SUM((C21*F21),(D21*(E21)))</f>
        <v>0</v>
      </c>
      <c r="J21" s="72" t="s">
        <v>114</v>
      </c>
      <c r="K21" s="44">
        <v>40</v>
      </c>
      <c r="L21" s="167">
        <v>15</v>
      </c>
      <c r="M21" s="122">
        <v>500</v>
      </c>
      <c r="N21" s="68" t="s">
        <v>228</v>
      </c>
    </row>
    <row r="22" spans="1:14" x14ac:dyDescent="0.35">
      <c r="A22" s="228"/>
      <c r="B22" s="228"/>
      <c r="C22" s="9"/>
      <c r="D22" s="9"/>
      <c r="E22" s="12"/>
      <c r="F22" s="11">
        <v>3.3333333333300001</v>
      </c>
      <c r="G22" s="14">
        <f t="shared" si="0"/>
        <v>0</v>
      </c>
      <c r="J22" s="71" t="s">
        <v>65</v>
      </c>
      <c r="K22" s="51">
        <v>80</v>
      </c>
      <c r="L22" s="123">
        <v>7</v>
      </c>
      <c r="M22" s="124">
        <v>200</v>
      </c>
      <c r="N22" s="41"/>
    </row>
    <row r="23" spans="1:14" ht="15" thickBot="1" x14ac:dyDescent="0.4">
      <c r="A23" s="228"/>
      <c r="B23" s="228"/>
      <c r="C23" s="9"/>
      <c r="D23" s="9"/>
      <c r="E23" s="12"/>
      <c r="F23" s="11">
        <v>3.3333333333300001</v>
      </c>
      <c r="G23" s="14">
        <f t="shared" si="0"/>
        <v>0</v>
      </c>
      <c r="J23" s="72" t="s">
        <v>115</v>
      </c>
      <c r="K23" s="44">
        <v>90</v>
      </c>
      <c r="L23" s="167">
        <v>10</v>
      </c>
      <c r="M23" s="122">
        <v>500</v>
      </c>
      <c r="N23" s="68" t="s">
        <v>230</v>
      </c>
    </row>
    <row r="24" spans="1:14" ht="15" customHeight="1" x14ac:dyDescent="0.35">
      <c r="A24" s="228"/>
      <c r="B24" s="228"/>
      <c r="C24" s="9"/>
      <c r="D24" s="9"/>
      <c r="E24" s="12"/>
      <c r="F24" s="11">
        <v>3.3333333333300001</v>
      </c>
      <c r="G24" s="14">
        <f t="shared" si="0"/>
        <v>0</v>
      </c>
      <c r="J24" s="145" t="s">
        <v>5</v>
      </c>
      <c r="K24" s="146" t="s">
        <v>96</v>
      </c>
      <c r="L24" s="226" t="s">
        <v>21</v>
      </c>
      <c r="M24" s="227"/>
      <c r="N24" s="41"/>
    </row>
    <row r="25" spans="1:14" ht="15" customHeight="1" x14ac:dyDescent="0.35">
      <c r="A25" s="228"/>
      <c r="B25" s="228"/>
      <c r="C25" s="9"/>
      <c r="D25" s="9"/>
      <c r="E25" s="12"/>
      <c r="F25" s="11">
        <v>3.3333333333300001</v>
      </c>
      <c r="G25" s="14">
        <f t="shared" si="0"/>
        <v>0</v>
      </c>
      <c r="J25" s="56" t="s">
        <v>13</v>
      </c>
      <c r="K25" s="46" t="s">
        <v>85</v>
      </c>
      <c r="L25" s="142" t="s">
        <v>23</v>
      </c>
      <c r="M25" s="125" t="s">
        <v>97</v>
      </c>
      <c r="N25" s="41"/>
    </row>
    <row r="26" spans="1:14" x14ac:dyDescent="0.35">
      <c r="A26" s="228"/>
      <c r="B26" s="228"/>
      <c r="C26" s="9"/>
      <c r="D26" s="9"/>
      <c r="E26" s="12"/>
      <c r="F26" s="11">
        <v>3.3333333333300001</v>
      </c>
      <c r="G26" s="14">
        <f t="shared" si="0"/>
        <v>0</v>
      </c>
      <c r="J26" s="72" t="s">
        <v>116</v>
      </c>
      <c r="K26" s="44">
        <v>130</v>
      </c>
      <c r="L26" s="121">
        <v>10.25</v>
      </c>
      <c r="M26" s="122">
        <v>500</v>
      </c>
      <c r="N26" s="41"/>
    </row>
    <row r="27" spans="1:14" x14ac:dyDescent="0.35">
      <c r="A27" s="235" t="s">
        <v>54</v>
      </c>
      <c r="B27" s="236"/>
      <c r="C27" s="236"/>
      <c r="D27" s="236"/>
      <c r="E27" s="236"/>
      <c r="F27" s="237"/>
      <c r="G27" s="14">
        <f>SUM(G21:G26)</f>
        <v>0</v>
      </c>
      <c r="J27" s="71" t="s">
        <v>189</v>
      </c>
      <c r="K27" s="51">
        <v>100</v>
      </c>
      <c r="L27" s="123">
        <v>12.25</v>
      </c>
      <c r="M27" s="126">
        <v>500</v>
      </c>
      <c r="N27" s="68"/>
    </row>
    <row r="28" spans="1:14" x14ac:dyDescent="0.35">
      <c r="A28" s="13"/>
      <c r="B28" s="13"/>
      <c r="C28" s="13"/>
      <c r="D28" s="13"/>
      <c r="E28" s="13"/>
      <c r="F28" s="13"/>
      <c r="G28" s="13"/>
      <c r="J28" s="72" t="s">
        <v>117</v>
      </c>
      <c r="K28" s="44">
        <v>90</v>
      </c>
      <c r="L28" s="121">
        <v>14.75</v>
      </c>
      <c r="M28" s="122">
        <v>500</v>
      </c>
      <c r="N28" s="41"/>
    </row>
    <row r="29" spans="1:14" x14ac:dyDescent="0.35">
      <c r="A29" s="229" t="s">
        <v>0</v>
      </c>
      <c r="B29" s="230"/>
      <c r="C29" s="231" t="s">
        <v>56</v>
      </c>
      <c r="D29" s="232"/>
      <c r="E29" s="232"/>
      <c r="F29" s="232"/>
      <c r="G29" s="233"/>
      <c r="J29" s="71" t="s">
        <v>118</v>
      </c>
      <c r="K29" s="51">
        <v>110</v>
      </c>
      <c r="L29" s="123">
        <v>11.25</v>
      </c>
      <c r="M29" s="126">
        <v>500</v>
      </c>
    </row>
    <row r="30" spans="1:14" ht="39" x14ac:dyDescent="0.35">
      <c r="A30" s="234" t="s">
        <v>5</v>
      </c>
      <c r="B30" s="234"/>
      <c r="C30" s="8" t="s">
        <v>52</v>
      </c>
      <c r="D30" s="8" t="s">
        <v>100</v>
      </c>
      <c r="E30" s="50" t="s">
        <v>99</v>
      </c>
      <c r="F30" s="8" t="s">
        <v>53</v>
      </c>
      <c r="G30" s="8" t="s">
        <v>55</v>
      </c>
      <c r="J30" s="72" t="s">
        <v>119</v>
      </c>
      <c r="K30" s="44">
        <v>100</v>
      </c>
      <c r="L30" s="121">
        <v>12.25</v>
      </c>
      <c r="M30" s="122">
        <v>500</v>
      </c>
      <c r="N30" s="68"/>
    </row>
    <row r="31" spans="1:14" x14ac:dyDescent="0.35">
      <c r="A31" s="228"/>
      <c r="B31" s="228"/>
      <c r="C31" s="9"/>
      <c r="D31" s="9"/>
      <c r="E31" s="10"/>
      <c r="F31" s="11">
        <v>3.3333333333300001</v>
      </c>
      <c r="G31" s="14">
        <f t="shared" ref="G31:G36" si="1">SUM((C31*F31),(D31*(E31)))</f>
        <v>0</v>
      </c>
      <c r="J31" s="71" t="s">
        <v>120</v>
      </c>
      <c r="K31" s="51">
        <v>100</v>
      </c>
      <c r="L31" s="123">
        <v>12.25</v>
      </c>
      <c r="M31" s="126">
        <v>500</v>
      </c>
      <c r="N31" s="68"/>
    </row>
    <row r="32" spans="1:14" x14ac:dyDescent="0.35">
      <c r="A32" s="228"/>
      <c r="B32" s="228"/>
      <c r="C32" s="9"/>
      <c r="D32" s="9"/>
      <c r="E32" s="12"/>
      <c r="F32" s="11">
        <v>3.3333333333300001</v>
      </c>
      <c r="G32" s="14">
        <f t="shared" si="1"/>
        <v>0</v>
      </c>
      <c r="J32" s="72" t="s">
        <v>163</v>
      </c>
      <c r="K32" s="44">
        <v>100</v>
      </c>
      <c r="L32" s="121">
        <v>12.25</v>
      </c>
      <c r="M32" s="122">
        <v>500</v>
      </c>
      <c r="N32" s="68"/>
    </row>
    <row r="33" spans="1:14" x14ac:dyDescent="0.35">
      <c r="A33" s="228"/>
      <c r="B33" s="228"/>
      <c r="C33" s="9"/>
      <c r="D33" s="9"/>
      <c r="E33" s="12"/>
      <c r="F33" s="11">
        <v>3.3333333333300001</v>
      </c>
      <c r="G33" s="14">
        <f t="shared" si="1"/>
        <v>0</v>
      </c>
      <c r="J33" s="71" t="s">
        <v>121</v>
      </c>
      <c r="K33" s="51">
        <v>100</v>
      </c>
      <c r="L33" s="123">
        <v>12.25</v>
      </c>
      <c r="M33" s="126">
        <v>500</v>
      </c>
      <c r="N33" s="68"/>
    </row>
    <row r="34" spans="1:14" x14ac:dyDescent="0.35">
      <c r="A34" s="228"/>
      <c r="B34" s="228"/>
      <c r="C34" s="9"/>
      <c r="D34" s="9"/>
      <c r="E34" s="12"/>
      <c r="F34" s="11">
        <v>3.3333333333300001</v>
      </c>
      <c r="G34" s="14">
        <f t="shared" si="1"/>
        <v>0</v>
      </c>
      <c r="J34" s="72" t="s">
        <v>122</v>
      </c>
      <c r="K34" s="44">
        <v>100</v>
      </c>
      <c r="L34" s="121">
        <v>12.25</v>
      </c>
      <c r="M34" s="122">
        <v>500</v>
      </c>
      <c r="N34" s="68"/>
    </row>
    <row r="35" spans="1:14" x14ac:dyDescent="0.35">
      <c r="A35" s="228"/>
      <c r="B35" s="228"/>
      <c r="C35" s="9"/>
      <c r="D35" s="9"/>
      <c r="E35" s="12"/>
      <c r="F35" s="11">
        <v>3.3333333333300001</v>
      </c>
      <c r="G35" s="14">
        <f t="shared" si="1"/>
        <v>0</v>
      </c>
      <c r="J35" s="71" t="s">
        <v>123</v>
      </c>
      <c r="K35" s="51">
        <v>90</v>
      </c>
      <c r="L35" s="123">
        <v>14</v>
      </c>
      <c r="M35" s="126">
        <v>500</v>
      </c>
      <c r="N35" s="68"/>
    </row>
    <row r="36" spans="1:14" x14ac:dyDescent="0.35">
      <c r="A36" s="228"/>
      <c r="B36" s="228"/>
      <c r="C36" s="9"/>
      <c r="D36" s="9"/>
      <c r="E36" s="12"/>
      <c r="F36" s="11">
        <v>3.3333333333300001</v>
      </c>
      <c r="G36" s="14">
        <f t="shared" si="1"/>
        <v>0</v>
      </c>
      <c r="J36" s="72" t="s">
        <v>124</v>
      </c>
      <c r="K36" s="44">
        <v>90</v>
      </c>
      <c r="L36" s="121">
        <v>14</v>
      </c>
      <c r="M36" s="122">
        <v>500</v>
      </c>
      <c r="N36" s="68"/>
    </row>
    <row r="37" spans="1:14" ht="14.5" customHeight="1" x14ac:dyDescent="0.35">
      <c r="A37" s="235" t="s">
        <v>54</v>
      </c>
      <c r="B37" s="236"/>
      <c r="C37" s="236"/>
      <c r="D37" s="236"/>
      <c r="E37" s="236"/>
      <c r="F37" s="237"/>
      <c r="G37" s="14">
        <f>SUM(G31:G36)</f>
        <v>0</v>
      </c>
      <c r="J37" s="113" t="s">
        <v>125</v>
      </c>
      <c r="K37" s="136" t="s">
        <v>14</v>
      </c>
      <c r="L37" s="111">
        <v>11.75</v>
      </c>
      <c r="M37" s="126">
        <v>500</v>
      </c>
      <c r="N37" s="68"/>
    </row>
    <row r="38" spans="1:14" ht="14.5" customHeight="1" x14ac:dyDescent="0.35">
      <c r="A38" s="13"/>
      <c r="B38" s="13"/>
      <c r="C38" s="13"/>
      <c r="D38" s="13"/>
      <c r="E38" s="13"/>
      <c r="F38" s="13"/>
      <c r="G38" s="13"/>
      <c r="J38" s="72" t="s">
        <v>126</v>
      </c>
      <c r="K38" s="44">
        <v>90</v>
      </c>
      <c r="L38" s="121">
        <v>13.25</v>
      </c>
      <c r="M38" s="122">
        <v>500</v>
      </c>
      <c r="N38" s="68"/>
    </row>
    <row r="39" spans="1:14" x14ac:dyDescent="0.35">
      <c r="A39" s="229" t="s">
        <v>0</v>
      </c>
      <c r="B39" s="230"/>
      <c r="C39" s="231" t="s">
        <v>56</v>
      </c>
      <c r="D39" s="232"/>
      <c r="E39" s="232"/>
      <c r="F39" s="232"/>
      <c r="G39" s="233"/>
      <c r="J39" s="71" t="s">
        <v>127</v>
      </c>
      <c r="K39" s="51">
        <v>70</v>
      </c>
      <c r="L39" s="123">
        <v>18</v>
      </c>
      <c r="M39" s="126">
        <v>500</v>
      </c>
      <c r="N39" s="68"/>
    </row>
    <row r="40" spans="1:14" ht="39" x14ac:dyDescent="0.35">
      <c r="A40" s="234" t="s">
        <v>5</v>
      </c>
      <c r="B40" s="234"/>
      <c r="C40" s="8" t="s">
        <v>52</v>
      </c>
      <c r="D40" s="8" t="s">
        <v>100</v>
      </c>
      <c r="E40" s="50" t="s">
        <v>99</v>
      </c>
      <c r="F40" s="8" t="s">
        <v>53</v>
      </c>
      <c r="G40" s="8" t="s">
        <v>55</v>
      </c>
      <c r="J40" s="72" t="s">
        <v>128</v>
      </c>
      <c r="K40" s="44">
        <v>70</v>
      </c>
      <c r="L40" s="121">
        <v>18</v>
      </c>
      <c r="M40" s="122">
        <v>500</v>
      </c>
      <c r="N40" s="68"/>
    </row>
    <row r="41" spans="1:14" ht="14.5" customHeight="1" x14ac:dyDescent="0.35">
      <c r="A41" s="228"/>
      <c r="B41" s="228"/>
      <c r="C41" s="9"/>
      <c r="D41" s="9"/>
      <c r="E41" s="10"/>
      <c r="F41" s="11">
        <v>3.3333333333300001</v>
      </c>
      <c r="G41" s="14">
        <f t="shared" ref="G41:G46" si="2">SUM((C41*F41),(D41*(E41)))</f>
        <v>0</v>
      </c>
      <c r="J41" s="71" t="s">
        <v>129</v>
      </c>
      <c r="K41" s="51">
        <v>70</v>
      </c>
      <c r="L41" s="123">
        <v>18</v>
      </c>
      <c r="M41" s="126">
        <v>500</v>
      </c>
    </row>
    <row r="42" spans="1:14" ht="14.5" customHeight="1" x14ac:dyDescent="0.35">
      <c r="A42" s="228"/>
      <c r="B42" s="228"/>
      <c r="C42" s="9"/>
      <c r="D42" s="9"/>
      <c r="E42" s="12"/>
      <c r="F42" s="11">
        <v>3.3333333333300001</v>
      </c>
      <c r="G42" s="14">
        <f t="shared" si="2"/>
        <v>0</v>
      </c>
      <c r="J42" s="72" t="s">
        <v>130</v>
      </c>
      <c r="K42" s="44">
        <v>70</v>
      </c>
      <c r="L42" s="121">
        <v>18</v>
      </c>
      <c r="M42" s="122">
        <v>500</v>
      </c>
      <c r="N42" s="41"/>
    </row>
    <row r="43" spans="1:14" ht="14.5" customHeight="1" x14ac:dyDescent="0.35">
      <c r="A43" s="228"/>
      <c r="B43" s="228"/>
      <c r="C43" s="9"/>
      <c r="D43" s="9"/>
      <c r="E43" s="12"/>
      <c r="F43" s="11">
        <v>3.3333333333300001</v>
      </c>
      <c r="G43" s="14">
        <f t="shared" si="2"/>
        <v>0</v>
      </c>
      <c r="J43" s="71" t="s">
        <v>168</v>
      </c>
      <c r="K43" s="51">
        <v>90</v>
      </c>
      <c r="L43" s="123">
        <v>14.5</v>
      </c>
      <c r="M43" s="126">
        <v>500</v>
      </c>
      <c r="N43" s="41"/>
    </row>
    <row r="44" spans="1:14" x14ac:dyDescent="0.35">
      <c r="A44" s="228"/>
      <c r="B44" s="228"/>
      <c r="C44" s="9"/>
      <c r="D44" s="9"/>
      <c r="E44" s="12"/>
      <c r="F44" s="11">
        <v>3.3333333333300001</v>
      </c>
      <c r="G44" s="14">
        <f t="shared" si="2"/>
        <v>0</v>
      </c>
      <c r="J44" s="72" t="s">
        <v>131</v>
      </c>
      <c r="K44" s="44">
        <v>50</v>
      </c>
      <c r="L44" s="121">
        <v>19.25</v>
      </c>
      <c r="M44" s="122">
        <v>500</v>
      </c>
      <c r="N44" s="41" t="s">
        <v>84</v>
      </c>
    </row>
    <row r="45" spans="1:14" ht="28" customHeight="1" x14ac:dyDescent="0.35">
      <c r="A45" s="228"/>
      <c r="B45" s="228"/>
      <c r="C45" s="9"/>
      <c r="D45" s="9"/>
      <c r="E45" s="12"/>
      <c r="F45" s="11">
        <v>3.3333333333300001</v>
      </c>
      <c r="G45" s="14">
        <f t="shared" si="2"/>
        <v>0</v>
      </c>
      <c r="J45" s="71" t="s">
        <v>132</v>
      </c>
      <c r="K45" s="51">
        <v>50</v>
      </c>
      <c r="L45" s="123">
        <v>25</v>
      </c>
      <c r="M45" s="124">
        <v>500</v>
      </c>
      <c r="N45" s="41"/>
    </row>
    <row r="46" spans="1:14" x14ac:dyDescent="0.35">
      <c r="A46" s="228"/>
      <c r="B46" s="228"/>
      <c r="C46" s="9"/>
      <c r="D46" s="9"/>
      <c r="E46" s="12"/>
      <c r="F46" s="11">
        <v>3.3333333333300001</v>
      </c>
      <c r="G46" s="14">
        <f t="shared" si="2"/>
        <v>0</v>
      </c>
      <c r="J46" s="72" t="s">
        <v>133</v>
      </c>
      <c r="K46" s="44">
        <v>100</v>
      </c>
      <c r="L46" s="121">
        <v>14</v>
      </c>
      <c r="M46" s="122">
        <v>500</v>
      </c>
      <c r="N46" s="41"/>
    </row>
    <row r="47" spans="1:14" ht="14.5" customHeight="1" x14ac:dyDescent="0.35">
      <c r="A47" s="235" t="s">
        <v>54</v>
      </c>
      <c r="B47" s="236"/>
      <c r="C47" s="236"/>
      <c r="D47" s="236"/>
      <c r="E47" s="236"/>
      <c r="F47" s="237"/>
      <c r="G47" s="14">
        <f>SUM(G41:G46)</f>
        <v>0</v>
      </c>
      <c r="J47" s="71" t="s">
        <v>134</v>
      </c>
      <c r="K47" s="51">
        <v>120</v>
      </c>
      <c r="L47" s="123">
        <v>12</v>
      </c>
      <c r="M47" s="124">
        <v>500</v>
      </c>
      <c r="N47" s="41"/>
    </row>
    <row r="48" spans="1:14" ht="14.5" customHeight="1" x14ac:dyDescent="0.35">
      <c r="A48" s="13"/>
      <c r="B48" s="13"/>
      <c r="C48" s="13"/>
      <c r="D48" s="13"/>
      <c r="E48" s="13"/>
      <c r="F48" s="13"/>
      <c r="G48" s="13"/>
      <c r="J48" s="72" t="s">
        <v>15</v>
      </c>
      <c r="K48" s="44">
        <v>200</v>
      </c>
      <c r="L48" s="167">
        <v>6.5</v>
      </c>
      <c r="M48" s="122">
        <v>500</v>
      </c>
      <c r="N48" s="68" t="s">
        <v>227</v>
      </c>
    </row>
    <row r="49" spans="1:14" x14ac:dyDescent="0.35">
      <c r="A49" s="229" t="s">
        <v>0</v>
      </c>
      <c r="B49" s="230"/>
      <c r="C49" s="231" t="s">
        <v>56</v>
      </c>
      <c r="D49" s="232"/>
      <c r="E49" s="232"/>
      <c r="F49" s="232"/>
      <c r="G49" s="233"/>
      <c r="J49" s="71" t="s">
        <v>135</v>
      </c>
      <c r="K49" s="51">
        <v>200</v>
      </c>
      <c r="L49" s="123">
        <v>7.5</v>
      </c>
      <c r="M49" s="124">
        <v>500</v>
      </c>
      <c r="N49" s="68"/>
    </row>
    <row r="50" spans="1:14" ht="39" x14ac:dyDescent="0.35">
      <c r="A50" s="234" t="s">
        <v>5</v>
      </c>
      <c r="B50" s="234"/>
      <c r="C50" s="8" t="s">
        <v>52</v>
      </c>
      <c r="D50" s="8" t="s">
        <v>100</v>
      </c>
      <c r="E50" s="50" t="s">
        <v>99</v>
      </c>
      <c r="F50" s="8" t="s">
        <v>53</v>
      </c>
      <c r="G50" s="8" t="s">
        <v>55</v>
      </c>
      <c r="J50" s="72" t="s">
        <v>136</v>
      </c>
      <c r="K50" s="44">
        <v>300</v>
      </c>
      <c r="L50" s="121">
        <v>5.5</v>
      </c>
      <c r="M50" s="122">
        <v>500</v>
      </c>
      <c r="N50" s="68"/>
    </row>
    <row r="51" spans="1:14" ht="14.5" customHeight="1" x14ac:dyDescent="0.35">
      <c r="A51" s="228"/>
      <c r="B51" s="228"/>
      <c r="C51" s="9"/>
      <c r="D51" s="9"/>
      <c r="E51" s="10"/>
      <c r="F51" s="11">
        <v>3.3333333333300001</v>
      </c>
      <c r="G51" s="14">
        <f t="shared" ref="G51:G56" si="3">SUM((C51*F51),(D51*(E51)))</f>
        <v>0</v>
      </c>
      <c r="J51" s="71" t="s">
        <v>137</v>
      </c>
      <c r="K51" s="51">
        <v>130</v>
      </c>
      <c r="L51" s="123">
        <v>10</v>
      </c>
      <c r="M51" s="124">
        <v>500</v>
      </c>
      <c r="N51" s="41" t="s">
        <v>84</v>
      </c>
    </row>
    <row r="52" spans="1:14" x14ac:dyDescent="0.35">
      <c r="A52" s="228"/>
      <c r="B52" s="228"/>
      <c r="C52" s="9"/>
      <c r="D52" s="9"/>
      <c r="E52" s="12"/>
      <c r="F52" s="11">
        <v>3.3333333333300001</v>
      </c>
      <c r="G52" s="14">
        <f t="shared" si="3"/>
        <v>0</v>
      </c>
      <c r="J52" s="72" t="s">
        <v>138</v>
      </c>
      <c r="K52" s="44">
        <v>130</v>
      </c>
      <c r="L52" s="121">
        <v>10</v>
      </c>
      <c r="M52" s="122">
        <v>500</v>
      </c>
      <c r="N52" s="41"/>
    </row>
    <row r="53" spans="1:14" ht="14.5" customHeight="1" x14ac:dyDescent="0.35">
      <c r="A53" s="228"/>
      <c r="B53" s="228"/>
      <c r="C53" s="9"/>
      <c r="D53" s="9"/>
      <c r="E53" s="12"/>
      <c r="F53" s="11">
        <v>3.3333333333300001</v>
      </c>
      <c r="G53" s="14">
        <f t="shared" si="3"/>
        <v>0</v>
      </c>
      <c r="J53" s="71" t="s">
        <v>139</v>
      </c>
      <c r="K53" s="51">
        <v>130</v>
      </c>
      <c r="L53" s="123">
        <v>10</v>
      </c>
      <c r="M53" s="124">
        <v>500</v>
      </c>
      <c r="N53" s="41"/>
    </row>
    <row r="54" spans="1:14" ht="15" customHeight="1" x14ac:dyDescent="0.35">
      <c r="A54" s="228"/>
      <c r="B54" s="228"/>
      <c r="C54" s="9"/>
      <c r="D54" s="9"/>
      <c r="E54" s="12"/>
      <c r="F54" s="11">
        <v>3.3333333333300001</v>
      </c>
      <c r="G54" s="14">
        <f t="shared" si="3"/>
        <v>0</v>
      </c>
      <c r="J54" s="72" t="s">
        <v>140</v>
      </c>
      <c r="K54" s="44">
        <v>30</v>
      </c>
      <c r="L54" s="121">
        <v>38</v>
      </c>
      <c r="M54" s="122">
        <v>500</v>
      </c>
      <c r="N54" s="41"/>
    </row>
    <row r="55" spans="1:14" ht="14.5" customHeight="1" x14ac:dyDescent="0.35">
      <c r="A55" s="228"/>
      <c r="B55" s="228"/>
      <c r="C55" s="9"/>
      <c r="D55" s="9"/>
      <c r="E55" s="12"/>
      <c r="F55" s="11">
        <v>3.3333333333300001</v>
      </c>
      <c r="G55" s="14">
        <f t="shared" si="3"/>
        <v>0</v>
      </c>
      <c r="J55" s="71" t="s">
        <v>59</v>
      </c>
      <c r="K55" s="51">
        <v>200</v>
      </c>
      <c r="L55" s="123">
        <v>7.5</v>
      </c>
      <c r="M55" s="124">
        <v>500</v>
      </c>
      <c r="N55" s="41"/>
    </row>
    <row r="56" spans="1:14" ht="14.5" customHeight="1" thickBot="1" x14ac:dyDescent="0.4">
      <c r="A56" s="228"/>
      <c r="B56" s="228"/>
      <c r="C56" s="9"/>
      <c r="D56" s="9"/>
      <c r="E56" s="12"/>
      <c r="F56" s="11">
        <v>3.3333333333300001</v>
      </c>
      <c r="G56" s="14">
        <f t="shared" si="3"/>
        <v>0</v>
      </c>
      <c r="J56" s="144" t="s">
        <v>141</v>
      </c>
      <c r="K56" s="147">
        <v>200</v>
      </c>
      <c r="L56" s="141">
        <v>7.5</v>
      </c>
      <c r="M56" s="134">
        <v>500</v>
      </c>
      <c r="N56" s="41"/>
    </row>
    <row r="57" spans="1:14" ht="14.5" customHeight="1" x14ac:dyDescent="0.35">
      <c r="A57" s="235" t="s">
        <v>54</v>
      </c>
      <c r="B57" s="236"/>
      <c r="C57" s="236"/>
      <c r="D57" s="236"/>
      <c r="E57" s="236"/>
      <c r="F57" s="237"/>
      <c r="G57" s="14">
        <f>SUM(G51:G56)</f>
        <v>0</v>
      </c>
      <c r="J57" s="145" t="s">
        <v>5</v>
      </c>
      <c r="K57" s="146" t="s">
        <v>96</v>
      </c>
      <c r="L57" s="222" t="s">
        <v>21</v>
      </c>
      <c r="M57" s="223"/>
      <c r="N57" s="41"/>
    </row>
    <row r="58" spans="1:14" ht="14.5" customHeight="1" x14ac:dyDescent="0.35">
      <c r="A58" s="13"/>
      <c r="B58" s="13"/>
      <c r="C58" s="13"/>
      <c r="D58" s="13"/>
      <c r="E58" s="13"/>
      <c r="F58" s="13"/>
      <c r="G58" s="13"/>
      <c r="J58" s="56" t="s">
        <v>73</v>
      </c>
      <c r="K58" s="46" t="s">
        <v>85</v>
      </c>
      <c r="L58" s="142" t="s">
        <v>23</v>
      </c>
      <c r="M58" s="125" t="s">
        <v>97</v>
      </c>
      <c r="N58" s="41"/>
    </row>
    <row r="59" spans="1:14" x14ac:dyDescent="0.35">
      <c r="A59" s="229" t="s">
        <v>0</v>
      </c>
      <c r="B59" s="230"/>
      <c r="C59" s="231" t="s">
        <v>56</v>
      </c>
      <c r="D59" s="232"/>
      <c r="E59" s="232"/>
      <c r="F59" s="232"/>
      <c r="G59" s="233"/>
      <c r="J59" s="113" t="s">
        <v>16</v>
      </c>
      <c r="K59" s="80">
        <v>160</v>
      </c>
      <c r="L59" s="168">
        <v>6.5</v>
      </c>
      <c r="M59" s="126">
        <v>500</v>
      </c>
      <c r="N59" s="68" t="s">
        <v>236</v>
      </c>
    </row>
    <row r="60" spans="1:14" ht="39" x14ac:dyDescent="0.35">
      <c r="A60" s="234" t="s">
        <v>5</v>
      </c>
      <c r="B60" s="234"/>
      <c r="C60" s="8" t="s">
        <v>52</v>
      </c>
      <c r="D60" s="8" t="s">
        <v>100</v>
      </c>
      <c r="E60" s="50" t="s">
        <v>99</v>
      </c>
      <c r="F60" s="8" t="s">
        <v>53</v>
      </c>
      <c r="G60" s="8" t="s">
        <v>55</v>
      </c>
      <c r="J60" s="72" t="s">
        <v>142</v>
      </c>
      <c r="K60" s="16">
        <v>220</v>
      </c>
      <c r="L60" s="167">
        <v>4.5</v>
      </c>
      <c r="M60" s="122">
        <v>500</v>
      </c>
      <c r="N60" s="68" t="s">
        <v>237</v>
      </c>
    </row>
    <row r="61" spans="1:14" ht="36.65" customHeight="1" x14ac:dyDescent="0.35">
      <c r="A61" s="228"/>
      <c r="B61" s="228"/>
      <c r="C61" s="9"/>
      <c r="D61" s="9"/>
      <c r="E61" s="10"/>
      <c r="F61" s="11">
        <v>3.3333333333300001</v>
      </c>
      <c r="G61" s="14">
        <f t="shared" ref="G61:G66" si="4">SUM((C61*F61),(D61*(E61)))</f>
        <v>0</v>
      </c>
      <c r="J61" s="113" t="s">
        <v>143</v>
      </c>
      <c r="K61" s="127" t="s">
        <v>14</v>
      </c>
      <c r="L61" s="168">
        <v>4.5</v>
      </c>
      <c r="M61" s="126">
        <v>500</v>
      </c>
      <c r="N61" s="68" t="s">
        <v>232</v>
      </c>
    </row>
    <row r="62" spans="1:14" ht="28" customHeight="1" x14ac:dyDescent="0.35">
      <c r="A62" s="228"/>
      <c r="B62" s="228"/>
      <c r="C62" s="9"/>
      <c r="D62" s="9"/>
      <c r="E62" s="12"/>
      <c r="F62" s="11">
        <v>3.3333333333300001</v>
      </c>
      <c r="G62" s="14">
        <f t="shared" si="4"/>
        <v>0</v>
      </c>
      <c r="J62" s="72" t="s">
        <v>144</v>
      </c>
      <c r="K62" s="16">
        <v>200</v>
      </c>
      <c r="L62" s="167">
        <v>4</v>
      </c>
      <c r="M62" s="122">
        <v>500</v>
      </c>
      <c r="N62" s="68" t="s">
        <v>231</v>
      </c>
    </row>
    <row r="63" spans="1:14" ht="14.5" customHeight="1" x14ac:dyDescent="0.35">
      <c r="A63" s="228"/>
      <c r="B63" s="228"/>
      <c r="C63" s="9"/>
      <c r="D63" s="9"/>
      <c r="E63" s="12"/>
      <c r="F63" s="11">
        <v>3.3333333333300001</v>
      </c>
      <c r="G63" s="14">
        <f t="shared" si="4"/>
        <v>0</v>
      </c>
      <c r="J63" s="113" t="s">
        <v>145</v>
      </c>
      <c r="K63" s="127" t="s">
        <v>14</v>
      </c>
      <c r="L63" s="168">
        <v>6</v>
      </c>
      <c r="M63" s="126">
        <v>500</v>
      </c>
      <c r="N63" s="68" t="s">
        <v>231</v>
      </c>
    </row>
    <row r="64" spans="1:14" ht="14.5" customHeight="1" x14ac:dyDescent="0.35">
      <c r="A64" s="228"/>
      <c r="B64" s="228"/>
      <c r="C64" s="9"/>
      <c r="D64" s="9"/>
      <c r="E64" s="12"/>
      <c r="F64" s="11">
        <v>3.3333333333300001</v>
      </c>
      <c r="G64" s="14">
        <f t="shared" si="4"/>
        <v>0</v>
      </c>
      <c r="J64" s="72" t="s">
        <v>165</v>
      </c>
      <c r="K64" s="128" t="s">
        <v>14</v>
      </c>
      <c r="L64" s="121">
        <v>4.5</v>
      </c>
      <c r="M64" s="122">
        <v>500</v>
      </c>
      <c r="N64" s="41"/>
    </row>
    <row r="65" spans="1:14" ht="15" customHeight="1" x14ac:dyDescent="0.35">
      <c r="A65" s="228"/>
      <c r="B65" s="228"/>
      <c r="C65" s="9"/>
      <c r="D65" s="9"/>
      <c r="E65" s="12"/>
      <c r="F65" s="11">
        <v>3.3333333333300001</v>
      </c>
      <c r="G65" s="14">
        <f t="shared" si="4"/>
        <v>0</v>
      </c>
      <c r="J65" s="71" t="s">
        <v>164</v>
      </c>
      <c r="K65" s="129" t="s">
        <v>14</v>
      </c>
      <c r="L65" s="123">
        <v>5</v>
      </c>
      <c r="M65" s="124">
        <v>500</v>
      </c>
      <c r="N65" s="41"/>
    </row>
    <row r="66" spans="1:14" ht="14.5" customHeight="1" x14ac:dyDescent="0.35">
      <c r="A66" s="228"/>
      <c r="B66" s="228"/>
      <c r="C66" s="9"/>
      <c r="D66" s="9"/>
      <c r="E66" s="12"/>
      <c r="F66" s="11">
        <v>3.3333333333300001</v>
      </c>
      <c r="G66" s="14">
        <f t="shared" si="4"/>
        <v>0</v>
      </c>
      <c r="J66" s="72" t="s">
        <v>146</v>
      </c>
      <c r="K66" s="16">
        <v>350</v>
      </c>
      <c r="L66" s="121">
        <v>4.25</v>
      </c>
      <c r="M66" s="122">
        <v>500</v>
      </c>
      <c r="N66" s="68"/>
    </row>
    <row r="67" spans="1:14" ht="14.5" customHeight="1" x14ac:dyDescent="0.35">
      <c r="A67" s="235" t="s">
        <v>54</v>
      </c>
      <c r="B67" s="236"/>
      <c r="C67" s="236"/>
      <c r="D67" s="236"/>
      <c r="E67" s="236"/>
      <c r="F67" s="237"/>
      <c r="G67" s="14">
        <f>SUM(G61:G66)</f>
        <v>0</v>
      </c>
      <c r="J67" s="71" t="s">
        <v>147</v>
      </c>
      <c r="K67" s="129" t="s">
        <v>14</v>
      </c>
      <c r="L67" s="166">
        <v>4.8</v>
      </c>
      <c r="M67" s="124">
        <v>500</v>
      </c>
      <c r="N67" s="68" t="s">
        <v>226</v>
      </c>
    </row>
    <row r="68" spans="1:14" ht="14.5" customHeight="1" x14ac:dyDescent="0.35">
      <c r="J68" s="75" t="s">
        <v>148</v>
      </c>
      <c r="K68" s="16">
        <v>140</v>
      </c>
      <c r="L68" s="167">
        <v>5.8</v>
      </c>
      <c r="M68" s="122">
        <v>500</v>
      </c>
      <c r="N68" s="68" t="s">
        <v>231</v>
      </c>
    </row>
    <row r="69" spans="1:14" x14ac:dyDescent="0.35">
      <c r="A69" s="229" t="s">
        <v>0</v>
      </c>
      <c r="B69" s="230"/>
      <c r="C69" s="231" t="s">
        <v>56</v>
      </c>
      <c r="D69" s="232"/>
      <c r="E69" s="232"/>
      <c r="F69" s="232"/>
      <c r="G69" s="233"/>
      <c r="J69" s="76" t="s">
        <v>149</v>
      </c>
      <c r="K69" s="129" t="s">
        <v>14</v>
      </c>
      <c r="L69" s="166">
        <v>5.8</v>
      </c>
      <c r="M69" s="124">
        <v>500</v>
      </c>
      <c r="N69" s="68" t="s">
        <v>235</v>
      </c>
    </row>
    <row r="70" spans="1:14" ht="39" x14ac:dyDescent="0.35">
      <c r="A70" s="234" t="s">
        <v>5</v>
      </c>
      <c r="B70" s="234"/>
      <c r="C70" s="8" t="s">
        <v>52</v>
      </c>
      <c r="D70" s="8" t="s">
        <v>100</v>
      </c>
      <c r="E70" s="50" t="s">
        <v>99</v>
      </c>
      <c r="F70" s="8" t="s">
        <v>53</v>
      </c>
      <c r="G70" s="8" t="s">
        <v>55</v>
      </c>
      <c r="J70" s="75" t="s">
        <v>150</v>
      </c>
      <c r="K70" s="128" t="s">
        <v>14</v>
      </c>
      <c r="L70" s="167">
        <v>4.8</v>
      </c>
      <c r="M70" s="122">
        <v>500</v>
      </c>
      <c r="N70" s="68" t="s">
        <v>224</v>
      </c>
    </row>
    <row r="71" spans="1:14" x14ac:dyDescent="0.35">
      <c r="A71" s="228"/>
      <c r="B71" s="228"/>
      <c r="C71" s="9"/>
      <c r="D71" s="9"/>
      <c r="E71" s="10"/>
      <c r="F71" s="11">
        <v>3.3333333333300001</v>
      </c>
      <c r="G71" s="14">
        <f t="shared" ref="G71:G76" si="5">SUM((C71*F71),(D71*(E71)))</f>
        <v>0</v>
      </c>
      <c r="J71" s="76" t="s">
        <v>151</v>
      </c>
      <c r="K71" s="129" t="s">
        <v>14</v>
      </c>
      <c r="L71" s="166">
        <v>5.8</v>
      </c>
      <c r="M71" s="124">
        <v>500</v>
      </c>
      <c r="N71" s="68" t="s">
        <v>235</v>
      </c>
    </row>
    <row r="72" spans="1:14" x14ac:dyDescent="0.35">
      <c r="A72" s="228"/>
      <c r="B72" s="228"/>
      <c r="C72" s="9"/>
      <c r="D72" s="9"/>
      <c r="E72" s="12"/>
      <c r="F72" s="11">
        <v>3.3333333333300001</v>
      </c>
      <c r="G72" s="14">
        <f t="shared" si="5"/>
        <v>0</v>
      </c>
      <c r="J72" s="75" t="s">
        <v>152</v>
      </c>
      <c r="K72" s="128" t="s">
        <v>14</v>
      </c>
      <c r="L72" s="167">
        <v>4.8</v>
      </c>
      <c r="M72" s="122">
        <v>500</v>
      </c>
      <c r="N72" s="68" t="s">
        <v>224</v>
      </c>
    </row>
    <row r="73" spans="1:14" x14ac:dyDescent="0.35">
      <c r="A73" s="228"/>
      <c r="B73" s="228"/>
      <c r="C73" s="9"/>
      <c r="D73" s="9"/>
      <c r="E73" s="12"/>
      <c r="F73" s="11">
        <v>3.3333333333300001</v>
      </c>
      <c r="G73" s="14">
        <f t="shared" si="5"/>
        <v>0</v>
      </c>
      <c r="J73" s="76" t="s">
        <v>222</v>
      </c>
      <c r="K73" s="129" t="s">
        <v>14</v>
      </c>
      <c r="L73" s="166">
        <v>4.8</v>
      </c>
      <c r="M73" s="124">
        <v>500</v>
      </c>
      <c r="N73" s="68" t="s">
        <v>224</v>
      </c>
    </row>
    <row r="74" spans="1:14" x14ac:dyDescent="0.35">
      <c r="A74" s="228"/>
      <c r="B74" s="228"/>
      <c r="C74" s="9"/>
      <c r="D74" s="9"/>
      <c r="E74" s="12"/>
      <c r="F74" s="11">
        <v>3.3333333333300001</v>
      </c>
      <c r="G74" s="14">
        <f t="shared" si="5"/>
        <v>0</v>
      </c>
      <c r="J74" s="75" t="s">
        <v>77</v>
      </c>
      <c r="K74" s="128" t="s">
        <v>14</v>
      </c>
      <c r="L74" s="121">
        <v>9.25</v>
      </c>
      <c r="M74" s="122">
        <v>500</v>
      </c>
      <c r="N74" s="68"/>
    </row>
    <row r="75" spans="1:14" x14ac:dyDescent="0.35">
      <c r="A75" s="228"/>
      <c r="B75" s="228"/>
      <c r="C75" s="9"/>
      <c r="D75" s="9"/>
      <c r="E75" s="12"/>
      <c r="F75" s="11">
        <v>3.3333333333300001</v>
      </c>
      <c r="G75" s="14">
        <f t="shared" si="5"/>
        <v>0</v>
      </c>
      <c r="J75" s="76" t="s">
        <v>78</v>
      </c>
      <c r="K75" s="129" t="s">
        <v>14</v>
      </c>
      <c r="L75" s="166">
        <v>5</v>
      </c>
      <c r="M75" s="124">
        <v>500</v>
      </c>
      <c r="N75" s="68" t="s">
        <v>240</v>
      </c>
    </row>
    <row r="76" spans="1:14" ht="15" customHeight="1" x14ac:dyDescent="0.35">
      <c r="A76" s="228"/>
      <c r="B76" s="228"/>
      <c r="C76" s="9"/>
      <c r="D76" s="9"/>
      <c r="E76" s="12"/>
      <c r="F76" s="11">
        <v>3.3333333333300001</v>
      </c>
      <c r="G76" s="14">
        <f t="shared" si="5"/>
        <v>0</v>
      </c>
      <c r="J76" s="75" t="s">
        <v>158</v>
      </c>
      <c r="K76" s="128" t="s">
        <v>14</v>
      </c>
      <c r="L76" s="121">
        <v>5</v>
      </c>
      <c r="M76" s="122">
        <v>1000</v>
      </c>
      <c r="N76" s="41"/>
    </row>
    <row r="77" spans="1:14" ht="15" customHeight="1" x14ac:dyDescent="0.35">
      <c r="A77" s="235" t="s">
        <v>54</v>
      </c>
      <c r="B77" s="236"/>
      <c r="C77" s="236"/>
      <c r="D77" s="236"/>
      <c r="E77" s="236"/>
      <c r="F77" s="237"/>
      <c r="G77" s="14">
        <f>SUM(G71:G76)</f>
        <v>0</v>
      </c>
      <c r="J77" s="76" t="s">
        <v>153</v>
      </c>
      <c r="K77" s="129" t="s">
        <v>14</v>
      </c>
      <c r="L77" s="166">
        <v>3</v>
      </c>
      <c r="M77" s="124">
        <v>500</v>
      </c>
      <c r="N77" s="68" t="s">
        <v>241</v>
      </c>
    </row>
    <row r="78" spans="1:14" x14ac:dyDescent="0.35">
      <c r="J78" s="75" t="s">
        <v>154</v>
      </c>
      <c r="K78" s="128" t="s">
        <v>14</v>
      </c>
      <c r="L78" s="167">
        <v>3</v>
      </c>
      <c r="M78" s="122">
        <v>500</v>
      </c>
      <c r="N78" s="68" t="s">
        <v>241</v>
      </c>
    </row>
    <row r="79" spans="1:14" x14ac:dyDescent="0.35">
      <c r="A79" s="229" t="s">
        <v>0</v>
      </c>
      <c r="B79" s="230"/>
      <c r="C79" s="231" t="s">
        <v>56</v>
      </c>
      <c r="D79" s="232"/>
      <c r="E79" s="232"/>
      <c r="F79" s="232"/>
      <c r="G79" s="233"/>
      <c r="J79" s="76" t="s">
        <v>88</v>
      </c>
      <c r="K79" s="129" t="s">
        <v>14</v>
      </c>
      <c r="L79" s="123">
        <v>4</v>
      </c>
      <c r="M79" s="124">
        <v>500</v>
      </c>
      <c r="N79" s="41"/>
    </row>
    <row r="80" spans="1:14" ht="39" x14ac:dyDescent="0.35">
      <c r="A80" s="234" t="s">
        <v>5</v>
      </c>
      <c r="B80" s="234"/>
      <c r="C80" s="8" t="s">
        <v>52</v>
      </c>
      <c r="D80" s="8" t="s">
        <v>100</v>
      </c>
      <c r="E80" s="50" t="s">
        <v>99</v>
      </c>
      <c r="F80" s="8" t="s">
        <v>53</v>
      </c>
      <c r="G80" s="8" t="s">
        <v>55</v>
      </c>
      <c r="J80" s="75" t="s">
        <v>155</v>
      </c>
      <c r="K80" s="128" t="s">
        <v>14</v>
      </c>
      <c r="L80" s="121">
        <v>7.75</v>
      </c>
      <c r="M80" s="122">
        <v>3000</v>
      </c>
    </row>
    <row r="81" spans="1:14" x14ac:dyDescent="0.35">
      <c r="A81" s="228"/>
      <c r="B81" s="228"/>
      <c r="C81" s="9"/>
      <c r="D81" s="9"/>
      <c r="E81" s="10"/>
      <c r="F81" s="11">
        <v>3.3333333333300001</v>
      </c>
      <c r="G81" s="14">
        <f t="shared" ref="G81:G86" si="6">SUM((C81*F81),(D81*(E81)))</f>
        <v>0</v>
      </c>
      <c r="J81" s="76" t="s">
        <v>199</v>
      </c>
      <c r="K81" s="129" t="s">
        <v>14</v>
      </c>
      <c r="L81" s="166">
        <v>32</v>
      </c>
      <c r="M81" s="124">
        <v>1000</v>
      </c>
      <c r="N81" s="68" t="s">
        <v>234</v>
      </c>
    </row>
    <row r="82" spans="1:14" ht="15" thickBot="1" x14ac:dyDescent="0.4">
      <c r="A82" s="228"/>
      <c r="B82" s="228"/>
      <c r="C82" s="9"/>
      <c r="D82" s="9"/>
      <c r="E82" s="12"/>
      <c r="F82" s="11">
        <v>3.3333333333300001</v>
      </c>
      <c r="G82" s="14">
        <f t="shared" si="6"/>
        <v>0</v>
      </c>
      <c r="J82" s="165" t="s">
        <v>200</v>
      </c>
      <c r="K82" s="153" t="s">
        <v>14</v>
      </c>
      <c r="L82" s="172">
        <v>29</v>
      </c>
      <c r="M82" s="134">
        <v>1000</v>
      </c>
      <c r="N82" s="68" t="s">
        <v>233</v>
      </c>
    </row>
    <row r="83" spans="1:14" ht="28" x14ac:dyDescent="0.35">
      <c r="A83" s="228"/>
      <c r="B83" s="228"/>
      <c r="C83" s="9"/>
      <c r="D83" s="9"/>
      <c r="E83" s="12"/>
      <c r="F83" s="11">
        <v>3.3333333333300001</v>
      </c>
      <c r="G83" s="14">
        <f t="shared" si="6"/>
        <v>0</v>
      </c>
      <c r="J83" s="151" t="s">
        <v>5</v>
      </c>
      <c r="K83" s="146" t="s">
        <v>96</v>
      </c>
      <c r="L83" s="222" t="s">
        <v>21</v>
      </c>
      <c r="M83" s="223"/>
      <c r="N83" s="41"/>
    </row>
    <row r="84" spans="1:14" ht="24" x14ac:dyDescent="0.35">
      <c r="A84" s="228"/>
      <c r="B84" s="228"/>
      <c r="C84" s="9"/>
      <c r="D84" s="9"/>
      <c r="E84" s="12"/>
      <c r="F84" s="11">
        <v>3.3333333333300001</v>
      </c>
      <c r="G84" s="14">
        <f t="shared" si="6"/>
        <v>0</v>
      </c>
      <c r="J84" s="73" t="s">
        <v>17</v>
      </c>
      <c r="K84" s="46" t="s">
        <v>85</v>
      </c>
      <c r="L84" s="142" t="s">
        <v>23</v>
      </c>
      <c r="M84" s="125" t="s">
        <v>97</v>
      </c>
      <c r="N84" s="68"/>
    </row>
    <row r="85" spans="1:14" ht="21" x14ac:dyDescent="0.35">
      <c r="A85" s="228"/>
      <c r="B85" s="228"/>
      <c r="C85" s="9"/>
      <c r="D85" s="9"/>
      <c r="E85" s="12"/>
      <c r="F85" s="11">
        <v>3.3333333333300001</v>
      </c>
      <c r="G85" s="14">
        <f t="shared" si="6"/>
        <v>0</v>
      </c>
      <c r="J85" s="74" t="s">
        <v>183</v>
      </c>
      <c r="K85" s="44">
        <v>150</v>
      </c>
      <c r="L85" s="48">
        <v>8.5</v>
      </c>
      <c r="M85" s="122">
        <v>500</v>
      </c>
      <c r="N85" s="68"/>
    </row>
    <row r="86" spans="1:14" ht="31.5" x14ac:dyDescent="0.35">
      <c r="A86" s="228"/>
      <c r="B86" s="228"/>
      <c r="C86" s="9"/>
      <c r="D86" s="9"/>
      <c r="E86" s="12"/>
      <c r="F86" s="11">
        <v>3.3333333333300001</v>
      </c>
      <c r="G86" s="14">
        <f t="shared" si="6"/>
        <v>0</v>
      </c>
      <c r="J86" s="114" t="s">
        <v>90</v>
      </c>
      <c r="K86" s="87">
        <v>140</v>
      </c>
      <c r="L86" s="79">
        <v>10</v>
      </c>
      <c r="M86" s="126">
        <v>500</v>
      </c>
      <c r="N86" s="68"/>
    </row>
    <row r="87" spans="1:14" ht="42" x14ac:dyDescent="0.35">
      <c r="A87" s="235" t="s">
        <v>54</v>
      </c>
      <c r="B87" s="236"/>
      <c r="C87" s="236"/>
      <c r="D87" s="236"/>
      <c r="E87" s="236"/>
      <c r="F87" s="237"/>
      <c r="G87" s="14">
        <f>SUM(G81:G86)</f>
        <v>0</v>
      </c>
      <c r="J87" s="74" t="s">
        <v>101</v>
      </c>
      <c r="K87" s="44">
        <v>110</v>
      </c>
      <c r="L87" s="48">
        <v>10.75</v>
      </c>
      <c r="M87" s="122">
        <v>500</v>
      </c>
      <c r="N87" s="68"/>
    </row>
    <row r="88" spans="1:14" ht="42" x14ac:dyDescent="0.35">
      <c r="J88" s="114" t="s">
        <v>91</v>
      </c>
      <c r="K88" s="87">
        <v>80</v>
      </c>
      <c r="L88" s="79">
        <v>14.25</v>
      </c>
      <c r="M88" s="126">
        <v>500</v>
      </c>
      <c r="N88" s="68"/>
    </row>
    <row r="89" spans="1:14" ht="31.5" x14ac:dyDescent="0.35">
      <c r="A89" s="229" t="s">
        <v>0</v>
      </c>
      <c r="B89" s="230"/>
      <c r="C89" s="231" t="s">
        <v>56</v>
      </c>
      <c r="D89" s="232"/>
      <c r="E89" s="232"/>
      <c r="F89" s="232"/>
      <c r="G89" s="233"/>
      <c r="J89" s="74" t="s">
        <v>92</v>
      </c>
      <c r="K89" s="44">
        <v>70</v>
      </c>
      <c r="L89" s="48">
        <v>15.5</v>
      </c>
      <c r="M89" s="122">
        <v>500</v>
      </c>
      <c r="N89" s="68"/>
    </row>
    <row r="90" spans="1:14" ht="42" x14ac:dyDescent="0.35">
      <c r="A90" s="234" t="s">
        <v>5</v>
      </c>
      <c r="B90" s="234"/>
      <c r="C90" s="8" t="s">
        <v>52</v>
      </c>
      <c r="D90" s="8" t="s">
        <v>100</v>
      </c>
      <c r="E90" s="50" t="s">
        <v>99</v>
      </c>
      <c r="F90" s="8" t="s">
        <v>53</v>
      </c>
      <c r="G90" s="8" t="s">
        <v>55</v>
      </c>
      <c r="J90" s="114" t="s">
        <v>93</v>
      </c>
      <c r="K90" s="87">
        <v>110</v>
      </c>
      <c r="L90" s="79">
        <v>11.75</v>
      </c>
      <c r="M90" s="126">
        <v>500</v>
      </c>
      <c r="N90" s="68"/>
    </row>
    <row r="91" spans="1:14" ht="32" thickBot="1" x14ac:dyDescent="0.4">
      <c r="A91" s="228"/>
      <c r="B91" s="228"/>
      <c r="C91" s="9"/>
      <c r="D91" s="9"/>
      <c r="E91" s="10"/>
      <c r="F91" s="11">
        <v>3.3333333333300001</v>
      </c>
      <c r="G91" s="14">
        <f t="shared" ref="G91:G96" si="7">SUM((C91*F91),(D91*(E91)))</f>
        <v>0</v>
      </c>
      <c r="J91" s="152" t="s">
        <v>104</v>
      </c>
      <c r="K91" s="153" t="s">
        <v>14</v>
      </c>
      <c r="L91" s="154">
        <v>6</v>
      </c>
      <c r="M91" s="134">
        <v>1000</v>
      </c>
      <c r="N91" s="68"/>
    </row>
    <row r="92" spans="1:14" ht="28" x14ac:dyDescent="0.35">
      <c r="A92" s="228"/>
      <c r="B92" s="228"/>
      <c r="C92" s="9"/>
      <c r="D92" s="9"/>
      <c r="E92" s="12"/>
      <c r="F92" s="11">
        <v>3.3333333333300001</v>
      </c>
      <c r="G92" s="14">
        <f t="shared" si="7"/>
        <v>0</v>
      </c>
      <c r="J92" s="151" t="s">
        <v>5</v>
      </c>
      <c r="K92" s="155" t="s">
        <v>96</v>
      </c>
      <c r="L92" s="222" t="s">
        <v>21</v>
      </c>
      <c r="M92" s="223"/>
      <c r="N92" s="68"/>
    </row>
    <row r="93" spans="1:14" ht="24" x14ac:dyDescent="0.35">
      <c r="A93" s="228"/>
      <c r="B93" s="228"/>
      <c r="C93" s="9"/>
      <c r="D93" s="9"/>
      <c r="E93" s="12"/>
      <c r="F93" s="11">
        <v>3.3333333333300001</v>
      </c>
      <c r="G93" s="14">
        <f t="shared" si="7"/>
        <v>0</v>
      </c>
      <c r="J93" s="73" t="s">
        <v>18</v>
      </c>
      <c r="K93" s="46" t="s">
        <v>85</v>
      </c>
      <c r="L93" s="142" t="s">
        <v>23</v>
      </c>
      <c r="M93" s="125" t="s">
        <v>97</v>
      </c>
      <c r="N93" s="41"/>
    </row>
    <row r="94" spans="1:14" x14ac:dyDescent="0.35">
      <c r="A94" s="228"/>
      <c r="B94" s="228"/>
      <c r="C94" s="9"/>
      <c r="D94" s="9"/>
      <c r="E94" s="12"/>
      <c r="F94" s="11">
        <v>3.3333333333300001</v>
      </c>
      <c r="G94" s="14">
        <f t="shared" si="7"/>
        <v>0</v>
      </c>
      <c r="J94" s="75" t="s">
        <v>80</v>
      </c>
      <c r="K94" s="130" t="s">
        <v>14</v>
      </c>
      <c r="L94" s="167">
        <v>3.8</v>
      </c>
      <c r="M94" s="122">
        <v>1000</v>
      </c>
      <c r="N94" s="68" t="s">
        <v>238</v>
      </c>
    </row>
    <row r="95" spans="1:14" x14ac:dyDescent="0.35">
      <c r="A95" s="228"/>
      <c r="B95" s="228"/>
      <c r="C95" s="9"/>
      <c r="D95" s="9"/>
      <c r="E95" s="12"/>
      <c r="F95" s="11">
        <v>3.3333333333300001</v>
      </c>
      <c r="G95" s="14">
        <f t="shared" si="7"/>
        <v>0</v>
      </c>
      <c r="J95" s="76" t="s">
        <v>219</v>
      </c>
      <c r="K95" s="131" t="s">
        <v>14</v>
      </c>
      <c r="L95" s="166">
        <v>3.8</v>
      </c>
      <c r="M95" s="126">
        <v>1000</v>
      </c>
      <c r="N95" s="68" t="s">
        <v>238</v>
      </c>
    </row>
    <row r="96" spans="1:14" x14ac:dyDescent="0.35">
      <c r="A96" s="228"/>
      <c r="B96" s="228"/>
      <c r="C96" s="9"/>
      <c r="D96" s="9"/>
      <c r="E96" s="12"/>
      <c r="F96" s="11">
        <v>3.3333333333300001</v>
      </c>
      <c r="G96" s="14">
        <f t="shared" si="7"/>
        <v>0</v>
      </c>
      <c r="J96" s="67" t="s">
        <v>170</v>
      </c>
      <c r="K96" s="130" t="s">
        <v>14</v>
      </c>
      <c r="L96" s="121">
        <v>3.8</v>
      </c>
      <c r="M96" s="122">
        <v>1000</v>
      </c>
      <c r="N96" s="68"/>
    </row>
    <row r="97" spans="1:14" x14ac:dyDescent="0.35">
      <c r="A97" s="235" t="s">
        <v>54</v>
      </c>
      <c r="B97" s="236"/>
      <c r="C97" s="236"/>
      <c r="D97" s="236"/>
      <c r="E97" s="236"/>
      <c r="F97" s="237"/>
      <c r="G97" s="14">
        <f>SUM(G91:G96)</f>
        <v>0</v>
      </c>
      <c r="J97" s="76" t="s">
        <v>81</v>
      </c>
      <c r="K97" s="80">
        <v>150</v>
      </c>
      <c r="L97" s="168">
        <v>6.5</v>
      </c>
      <c r="M97" s="132">
        <v>500</v>
      </c>
      <c r="N97" s="68" t="s">
        <v>231</v>
      </c>
    </row>
    <row r="98" spans="1:14" ht="42" x14ac:dyDescent="0.35">
      <c r="J98" s="74" t="s">
        <v>193</v>
      </c>
      <c r="K98" s="44">
        <v>140</v>
      </c>
      <c r="L98" s="167">
        <v>8</v>
      </c>
      <c r="M98" s="122">
        <v>500</v>
      </c>
      <c r="N98" s="68" t="s">
        <v>235</v>
      </c>
    </row>
    <row r="99" spans="1:14" ht="42" x14ac:dyDescent="0.35">
      <c r="A99" s="229" t="s">
        <v>0</v>
      </c>
      <c r="B99" s="230"/>
      <c r="C99" s="231" t="s">
        <v>56</v>
      </c>
      <c r="D99" s="232"/>
      <c r="E99" s="232"/>
      <c r="F99" s="232"/>
      <c r="G99" s="233"/>
      <c r="J99" s="77" t="s">
        <v>161</v>
      </c>
      <c r="K99" s="51">
        <v>140</v>
      </c>
      <c r="L99" s="123">
        <v>10</v>
      </c>
      <c r="M99" s="124">
        <v>500</v>
      </c>
      <c r="N99" s="41" t="s">
        <v>84</v>
      </c>
    </row>
    <row r="100" spans="1:14" ht="42" x14ac:dyDescent="0.35">
      <c r="A100" s="234" t="s">
        <v>5</v>
      </c>
      <c r="B100" s="234"/>
      <c r="C100" s="8" t="s">
        <v>52</v>
      </c>
      <c r="D100" s="8" t="s">
        <v>100</v>
      </c>
      <c r="E100" s="50" t="s">
        <v>99</v>
      </c>
      <c r="F100" s="8" t="s">
        <v>53</v>
      </c>
      <c r="G100" s="8" t="s">
        <v>55</v>
      </c>
      <c r="J100" s="74" t="s">
        <v>94</v>
      </c>
      <c r="K100" s="44">
        <v>140</v>
      </c>
      <c r="L100" s="167">
        <v>8</v>
      </c>
      <c r="M100" s="122">
        <v>500</v>
      </c>
      <c r="N100" s="68" t="s">
        <v>235</v>
      </c>
    </row>
    <row r="101" spans="1:14" ht="53" thickBot="1" x14ac:dyDescent="0.4">
      <c r="A101" s="228"/>
      <c r="B101" s="228"/>
      <c r="C101" s="9"/>
      <c r="D101" s="9"/>
      <c r="E101" s="10"/>
      <c r="F101" s="11">
        <v>3.3333333333300001</v>
      </c>
      <c r="G101" s="14">
        <f t="shared" ref="G101:G106" si="8">SUM((C101*F101),(D101*(E101)))</f>
        <v>0</v>
      </c>
      <c r="J101" s="156" t="s">
        <v>169</v>
      </c>
      <c r="K101" s="157">
        <v>100</v>
      </c>
      <c r="L101" s="173">
        <v>11</v>
      </c>
      <c r="M101" s="150">
        <v>500</v>
      </c>
      <c r="N101" s="68" t="s">
        <v>239</v>
      </c>
    </row>
    <row r="102" spans="1:14" ht="28" x14ac:dyDescent="0.35">
      <c r="A102" s="228"/>
      <c r="B102" s="228"/>
      <c r="C102" s="9"/>
      <c r="D102" s="9"/>
      <c r="E102" s="12"/>
      <c r="F102" s="11">
        <v>3.3333333333300001</v>
      </c>
      <c r="G102" s="14">
        <f t="shared" si="8"/>
        <v>0</v>
      </c>
      <c r="J102" s="148" t="s">
        <v>5</v>
      </c>
      <c r="K102" s="143" t="s">
        <v>96</v>
      </c>
      <c r="L102" s="220" t="s">
        <v>21</v>
      </c>
      <c r="M102" s="221"/>
      <c r="N102" s="41"/>
    </row>
    <row r="103" spans="1:14" ht="24" x14ac:dyDescent="0.35">
      <c r="A103" s="228"/>
      <c r="B103" s="228"/>
      <c r="C103" s="9"/>
      <c r="D103" s="9"/>
      <c r="E103" s="12"/>
      <c r="F103" s="11">
        <v>3.3333333333300001</v>
      </c>
      <c r="G103" s="14">
        <f t="shared" si="8"/>
        <v>0</v>
      </c>
      <c r="J103" s="73" t="s">
        <v>61</v>
      </c>
      <c r="K103" s="46" t="s">
        <v>85</v>
      </c>
      <c r="L103" s="142" t="s">
        <v>23</v>
      </c>
      <c r="M103" s="133" t="s">
        <v>97</v>
      </c>
      <c r="N103" s="41"/>
    </row>
    <row r="104" spans="1:14" x14ac:dyDescent="0.35">
      <c r="A104" s="228"/>
      <c r="B104" s="228"/>
      <c r="C104" s="9"/>
      <c r="D104" s="9"/>
      <c r="E104" s="12"/>
      <c r="F104" s="11">
        <v>3.3333333333300001</v>
      </c>
      <c r="G104" s="14">
        <f t="shared" si="8"/>
        <v>0</v>
      </c>
      <c r="J104" s="115" t="s">
        <v>60</v>
      </c>
      <c r="K104" s="80">
        <v>120</v>
      </c>
      <c r="L104" s="82">
        <v>9.5</v>
      </c>
      <c r="M104" s="126">
        <v>400</v>
      </c>
      <c r="N104" s="41"/>
    </row>
    <row r="105" spans="1:14" x14ac:dyDescent="0.35">
      <c r="A105" s="228"/>
      <c r="B105" s="228"/>
      <c r="C105" s="9"/>
      <c r="D105" s="9"/>
      <c r="E105" s="12"/>
      <c r="F105" s="11">
        <v>3.3333333333300001</v>
      </c>
      <c r="G105" s="14">
        <f t="shared" si="8"/>
        <v>0</v>
      </c>
      <c r="J105" s="75" t="s">
        <v>157</v>
      </c>
      <c r="K105" s="16">
        <v>120</v>
      </c>
      <c r="L105" s="43">
        <v>9.5</v>
      </c>
      <c r="M105" s="122">
        <v>400</v>
      </c>
      <c r="N105" s="41"/>
    </row>
    <row r="106" spans="1:14" x14ac:dyDescent="0.35">
      <c r="A106" s="228"/>
      <c r="B106" s="228"/>
      <c r="C106" s="9"/>
      <c r="D106" s="9"/>
      <c r="E106" s="12"/>
      <c r="F106" s="11">
        <v>3.3333333333300001</v>
      </c>
      <c r="G106" s="14">
        <f t="shared" si="8"/>
        <v>0</v>
      </c>
      <c r="J106" s="115" t="s">
        <v>62</v>
      </c>
      <c r="K106" s="80">
        <v>120</v>
      </c>
      <c r="L106" s="82">
        <v>9.5</v>
      </c>
      <c r="M106" s="126">
        <v>400</v>
      </c>
      <c r="N106" s="41"/>
    </row>
    <row r="107" spans="1:14" x14ac:dyDescent="0.35">
      <c r="A107" s="235" t="s">
        <v>54</v>
      </c>
      <c r="B107" s="236"/>
      <c r="C107" s="236"/>
      <c r="D107" s="236"/>
      <c r="E107" s="236"/>
      <c r="F107" s="237"/>
      <c r="G107" s="14">
        <f>SUM(G101:G106)</f>
        <v>0</v>
      </c>
      <c r="J107" s="75" t="s">
        <v>106</v>
      </c>
      <c r="K107" s="16">
        <v>120</v>
      </c>
      <c r="L107" s="43">
        <v>9.5</v>
      </c>
      <c r="M107" s="122">
        <v>400</v>
      </c>
      <c r="N107" s="41"/>
    </row>
    <row r="108" spans="1:14" x14ac:dyDescent="0.35">
      <c r="J108" s="115" t="s">
        <v>63</v>
      </c>
      <c r="K108" s="80">
        <v>120</v>
      </c>
      <c r="L108" s="82">
        <v>5.5</v>
      </c>
      <c r="M108" s="126">
        <v>200</v>
      </c>
      <c r="N108" s="41"/>
    </row>
    <row r="109" spans="1:14" x14ac:dyDescent="0.35">
      <c r="A109" s="229" t="s">
        <v>0</v>
      </c>
      <c r="B109" s="230"/>
      <c r="C109" s="231" t="s">
        <v>56</v>
      </c>
      <c r="D109" s="232"/>
      <c r="E109" s="232"/>
      <c r="F109" s="232"/>
      <c r="G109" s="233"/>
      <c r="J109" s="75" t="s">
        <v>220</v>
      </c>
      <c r="K109" s="16">
        <v>120</v>
      </c>
      <c r="L109" s="43">
        <v>5.5</v>
      </c>
      <c r="M109" s="122">
        <v>200</v>
      </c>
      <c r="N109" s="41"/>
    </row>
    <row r="110" spans="1:14" ht="39" x14ac:dyDescent="0.35">
      <c r="A110" s="234" t="s">
        <v>5</v>
      </c>
      <c r="B110" s="234"/>
      <c r="C110" s="8" t="s">
        <v>52</v>
      </c>
      <c r="D110" s="8" t="s">
        <v>100</v>
      </c>
      <c r="E110" s="50" t="s">
        <v>99</v>
      </c>
      <c r="F110" s="8" t="s">
        <v>53</v>
      </c>
      <c r="G110" s="8" t="s">
        <v>55</v>
      </c>
      <c r="J110" s="76" t="s">
        <v>69</v>
      </c>
      <c r="K110" s="129" t="s">
        <v>14</v>
      </c>
      <c r="L110" s="93">
        <v>14.5</v>
      </c>
      <c r="M110" s="124">
        <v>200</v>
      </c>
      <c r="N110" s="41"/>
    </row>
    <row r="111" spans="1:14" x14ac:dyDescent="0.35">
      <c r="A111" s="228"/>
      <c r="B111" s="228"/>
      <c r="C111" s="9"/>
      <c r="D111" s="9"/>
      <c r="E111" s="10"/>
      <c r="F111" s="11">
        <v>3.3333333333300001</v>
      </c>
      <c r="G111" s="14">
        <f t="shared" ref="G111:G116" si="9">SUM((C111*F111),(D111*(E111)))</f>
        <v>0</v>
      </c>
      <c r="J111" s="75" t="s">
        <v>66</v>
      </c>
      <c r="K111" s="128" t="s">
        <v>14</v>
      </c>
      <c r="L111" s="43">
        <v>14.5</v>
      </c>
      <c r="M111" s="122">
        <v>200</v>
      </c>
      <c r="N111" s="41"/>
    </row>
    <row r="112" spans="1:14" x14ac:dyDescent="0.35">
      <c r="A112" s="228"/>
      <c r="B112" s="228"/>
      <c r="C112" s="9"/>
      <c r="D112" s="9"/>
      <c r="E112" s="12"/>
      <c r="F112" s="11">
        <v>3.3333333333300001</v>
      </c>
      <c r="G112" s="14">
        <f t="shared" si="9"/>
        <v>0</v>
      </c>
      <c r="J112" s="76" t="s">
        <v>70</v>
      </c>
      <c r="K112" s="129" t="s">
        <v>14</v>
      </c>
      <c r="L112" s="93">
        <v>13.5</v>
      </c>
      <c r="M112" s="124">
        <v>200</v>
      </c>
      <c r="N112" s="41"/>
    </row>
    <row r="113" spans="1:14" x14ac:dyDescent="0.35">
      <c r="A113" s="228"/>
      <c r="B113" s="228"/>
      <c r="C113" s="9"/>
      <c r="D113" s="9"/>
      <c r="E113" s="12"/>
      <c r="F113" s="11">
        <v>3.3333333333300001</v>
      </c>
      <c r="G113" s="14">
        <f t="shared" si="9"/>
        <v>0</v>
      </c>
      <c r="J113" s="75" t="s">
        <v>67</v>
      </c>
      <c r="K113" s="16">
        <v>50</v>
      </c>
      <c r="L113" s="43">
        <v>9</v>
      </c>
      <c r="M113" s="122">
        <v>200</v>
      </c>
      <c r="N113" s="41" t="s">
        <v>84</v>
      </c>
    </row>
    <row r="114" spans="1:14" x14ac:dyDescent="0.35">
      <c r="A114" s="228"/>
      <c r="B114" s="228"/>
      <c r="C114" s="9"/>
      <c r="D114" s="9"/>
      <c r="E114" s="12"/>
      <c r="F114" s="11">
        <v>3.3333333333300001</v>
      </c>
      <c r="G114" s="14">
        <f t="shared" si="9"/>
        <v>0</v>
      </c>
      <c r="J114" s="76" t="s">
        <v>68</v>
      </c>
      <c r="K114" s="92">
        <v>50</v>
      </c>
      <c r="L114" s="93">
        <v>8.5</v>
      </c>
      <c r="M114" s="124">
        <v>200</v>
      </c>
      <c r="N114" s="41"/>
    </row>
    <row r="115" spans="1:14" ht="14.5" customHeight="1" x14ac:dyDescent="0.35">
      <c r="A115" s="228"/>
      <c r="B115" s="228"/>
      <c r="C115" s="9"/>
      <c r="D115" s="9"/>
      <c r="E115" s="12"/>
      <c r="F115" s="11">
        <v>3.3333333333300001</v>
      </c>
      <c r="G115" s="14">
        <f t="shared" si="9"/>
        <v>0</v>
      </c>
      <c r="J115" s="75" t="s">
        <v>71</v>
      </c>
      <c r="K115" s="16">
        <v>50</v>
      </c>
      <c r="L115" s="43">
        <v>9.5</v>
      </c>
      <c r="M115" s="122">
        <v>200</v>
      </c>
      <c r="N115" s="41"/>
    </row>
    <row r="116" spans="1:14" x14ac:dyDescent="0.35">
      <c r="A116" s="228"/>
      <c r="B116" s="228"/>
      <c r="C116" s="9"/>
      <c r="D116" s="9"/>
      <c r="E116" s="12"/>
      <c r="F116" s="11">
        <v>3.3333333333300001</v>
      </c>
      <c r="G116" s="14">
        <f t="shared" si="9"/>
        <v>0</v>
      </c>
      <c r="J116" s="76" t="s">
        <v>105</v>
      </c>
      <c r="K116" s="92">
        <v>50</v>
      </c>
      <c r="L116" s="93">
        <v>9.5</v>
      </c>
      <c r="M116" s="124">
        <v>200</v>
      </c>
      <c r="N116" s="41"/>
    </row>
    <row r="117" spans="1:14" x14ac:dyDescent="0.35">
      <c r="A117" s="235" t="s">
        <v>54</v>
      </c>
      <c r="B117" s="236"/>
      <c r="C117" s="236"/>
      <c r="D117" s="236"/>
      <c r="E117" s="236"/>
      <c r="F117" s="237"/>
      <c r="G117" s="14">
        <f>SUM(G111:G116)</f>
        <v>0</v>
      </c>
      <c r="J117" s="75" t="s">
        <v>159</v>
      </c>
      <c r="K117" s="16">
        <v>70</v>
      </c>
      <c r="L117" s="43">
        <v>12</v>
      </c>
      <c r="M117" s="122">
        <v>300</v>
      </c>
      <c r="N117" s="41"/>
    </row>
    <row r="118" spans="1:14" x14ac:dyDescent="0.35">
      <c r="J118" s="76" t="s">
        <v>160</v>
      </c>
      <c r="K118" s="92">
        <v>70</v>
      </c>
      <c r="L118" s="93">
        <v>12</v>
      </c>
      <c r="M118" s="124">
        <v>300</v>
      </c>
    </row>
    <row r="119" spans="1:14" x14ac:dyDescent="0.35">
      <c r="A119" s="229" t="s">
        <v>0</v>
      </c>
      <c r="B119" s="230"/>
      <c r="C119" s="231" t="s">
        <v>56</v>
      </c>
      <c r="D119" s="232"/>
      <c r="E119" s="232"/>
      <c r="F119" s="232"/>
      <c r="G119" s="233"/>
      <c r="J119" s="76" t="s">
        <v>242</v>
      </c>
      <c r="K119" s="92">
        <v>50</v>
      </c>
      <c r="L119" s="93">
        <v>11</v>
      </c>
      <c r="M119" s="124">
        <v>200</v>
      </c>
    </row>
    <row r="120" spans="1:14" ht="39" x14ac:dyDescent="0.35">
      <c r="A120" s="234" t="s">
        <v>5</v>
      </c>
      <c r="B120" s="234"/>
      <c r="C120" s="8" t="s">
        <v>52</v>
      </c>
      <c r="D120" s="8" t="s">
        <v>100</v>
      </c>
      <c r="E120" s="50" t="s">
        <v>99</v>
      </c>
      <c r="F120" s="8" t="s">
        <v>53</v>
      </c>
      <c r="G120" s="8" t="s">
        <v>55</v>
      </c>
      <c r="J120" s="76" t="s">
        <v>243</v>
      </c>
      <c r="K120" s="92">
        <v>50</v>
      </c>
      <c r="L120" s="93">
        <v>11</v>
      </c>
      <c r="M120" s="124">
        <v>200</v>
      </c>
    </row>
    <row r="121" spans="1:14" ht="15" customHeight="1" x14ac:dyDescent="0.35">
      <c r="A121" s="228"/>
      <c r="B121" s="228"/>
      <c r="C121" s="9"/>
      <c r="D121" s="9"/>
      <c r="E121" s="10"/>
      <c r="F121" s="11">
        <v>3.3333333333300001</v>
      </c>
      <c r="G121" s="14">
        <f t="shared" ref="G121:G126" si="10">SUM((C121*F121),(D121*(E121)))</f>
        <v>0</v>
      </c>
      <c r="J121" s="75" t="s">
        <v>201</v>
      </c>
      <c r="K121" s="16">
        <v>120</v>
      </c>
      <c r="L121" s="43">
        <v>5.5</v>
      </c>
      <c r="M121" s="122">
        <v>200</v>
      </c>
      <c r="N121" s="41"/>
    </row>
    <row r="122" spans="1:14" ht="14.5" customHeight="1" thickBot="1" x14ac:dyDescent="0.4">
      <c r="A122" s="228"/>
      <c r="B122" s="228"/>
      <c r="C122" s="9"/>
      <c r="D122" s="9"/>
      <c r="E122" s="12"/>
      <c r="F122" s="11">
        <v>3.3333333333300001</v>
      </c>
      <c r="G122" s="14">
        <f t="shared" si="10"/>
        <v>0</v>
      </c>
      <c r="J122" s="149" t="s">
        <v>202</v>
      </c>
      <c r="K122" s="162">
        <v>120</v>
      </c>
      <c r="L122" s="163">
        <v>5.5</v>
      </c>
      <c r="M122" s="150">
        <v>200</v>
      </c>
      <c r="N122" s="41"/>
    </row>
    <row r="123" spans="1:14" ht="15.5" x14ac:dyDescent="0.35">
      <c r="A123" s="228"/>
      <c r="B123" s="228"/>
      <c r="C123" s="9"/>
      <c r="D123" s="9"/>
      <c r="E123" s="12"/>
      <c r="F123" s="11">
        <v>3.3333333333300001</v>
      </c>
      <c r="G123" s="14">
        <f t="shared" si="10"/>
        <v>0</v>
      </c>
      <c r="J123" s="135" t="s">
        <v>19</v>
      </c>
      <c r="K123" s="158" t="s">
        <v>20</v>
      </c>
      <c r="L123" s="68"/>
      <c r="N123" s="2"/>
    </row>
    <row r="124" spans="1:14" ht="15.5" x14ac:dyDescent="0.35">
      <c r="A124" s="228"/>
      <c r="B124" s="228"/>
      <c r="C124" s="9"/>
      <c r="D124" s="9"/>
      <c r="E124" s="12"/>
      <c r="F124" s="11">
        <v>3.3333333333300001</v>
      </c>
      <c r="G124" s="14">
        <f t="shared" si="10"/>
        <v>0</v>
      </c>
      <c r="J124" s="91" t="s">
        <v>245</v>
      </c>
      <c r="K124" s="89">
        <v>13.5</v>
      </c>
      <c r="L124" s="41"/>
      <c r="N124" s="2"/>
    </row>
    <row r="125" spans="1:14" ht="15" customHeight="1" x14ac:dyDescent="0.35">
      <c r="A125" s="228"/>
      <c r="B125" s="228"/>
      <c r="C125" s="9"/>
      <c r="D125" s="9"/>
      <c r="E125" s="12"/>
      <c r="F125" s="11">
        <v>3.3333333333300001</v>
      </c>
      <c r="G125" s="14">
        <f t="shared" si="10"/>
        <v>0</v>
      </c>
      <c r="J125" s="63" t="s">
        <v>195</v>
      </c>
      <c r="K125" s="58">
        <v>56</v>
      </c>
      <c r="L125" s="41" t="s">
        <v>84</v>
      </c>
      <c r="N125" s="41"/>
    </row>
    <row r="126" spans="1:14" x14ac:dyDescent="0.35">
      <c r="A126" s="228"/>
      <c r="B126" s="228"/>
      <c r="C126" s="9"/>
      <c r="D126" s="9"/>
      <c r="E126" s="12"/>
      <c r="F126" s="11">
        <v>3.3333333333300001</v>
      </c>
      <c r="G126" s="14">
        <f t="shared" si="10"/>
        <v>0</v>
      </c>
      <c r="J126" s="65" t="s">
        <v>166</v>
      </c>
      <c r="K126" s="60">
        <v>13.5</v>
      </c>
      <c r="L126" s="42"/>
      <c r="N126" s="41"/>
    </row>
    <row r="127" spans="1:14" x14ac:dyDescent="0.35">
      <c r="A127" s="235" t="s">
        <v>54</v>
      </c>
      <c r="B127" s="236"/>
      <c r="C127" s="236"/>
      <c r="D127" s="236"/>
      <c r="E127" s="236"/>
      <c r="F127" s="237"/>
      <c r="G127" s="14">
        <f>SUM(G121:G126)</f>
        <v>0</v>
      </c>
      <c r="J127" s="63" t="s">
        <v>172</v>
      </c>
      <c r="K127" s="58">
        <v>56</v>
      </c>
      <c r="L127" s="42"/>
      <c r="N127" s="41"/>
    </row>
    <row r="128" spans="1:14" x14ac:dyDescent="0.35">
      <c r="J128" s="65" t="s">
        <v>188</v>
      </c>
      <c r="K128" s="60">
        <v>8.5</v>
      </c>
      <c r="L128" s="42"/>
    </row>
    <row r="129" spans="1:12" x14ac:dyDescent="0.35">
      <c r="A129" s="229" t="s">
        <v>0</v>
      </c>
      <c r="B129" s="230"/>
      <c r="C129" s="231" t="s">
        <v>56</v>
      </c>
      <c r="D129" s="232"/>
      <c r="E129" s="232"/>
      <c r="F129" s="232"/>
      <c r="G129" s="233"/>
      <c r="J129" s="63" t="s">
        <v>221</v>
      </c>
      <c r="K129" s="58">
        <v>21</v>
      </c>
      <c r="L129" s="41"/>
    </row>
    <row r="130" spans="1:12" ht="39.5" thickBot="1" x14ac:dyDescent="0.4">
      <c r="A130" s="234" t="s">
        <v>5</v>
      </c>
      <c r="B130" s="234"/>
      <c r="C130" s="8" t="s">
        <v>52</v>
      </c>
      <c r="D130" s="8" t="s">
        <v>100</v>
      </c>
      <c r="E130" s="50" t="s">
        <v>99</v>
      </c>
      <c r="F130" s="8" t="s">
        <v>53</v>
      </c>
      <c r="G130" s="8" t="s">
        <v>55</v>
      </c>
      <c r="J130" s="159" t="s">
        <v>171</v>
      </c>
      <c r="K130" s="160">
        <v>14</v>
      </c>
      <c r="L130" s="42"/>
    </row>
    <row r="131" spans="1:12" x14ac:dyDescent="0.35">
      <c r="A131" s="228"/>
      <c r="B131" s="228"/>
      <c r="C131" s="9"/>
      <c r="D131" s="9"/>
      <c r="E131" s="10"/>
      <c r="F131" s="11">
        <v>3.3333333333300001</v>
      </c>
      <c r="G131" s="14">
        <f t="shared" ref="G131:G136" si="11">SUM((C131*F131),(D131*(E131)))</f>
        <v>0</v>
      </c>
      <c r="J131" s="135" t="s">
        <v>51</v>
      </c>
      <c r="K131" s="158" t="s">
        <v>46</v>
      </c>
      <c r="L131" s="42"/>
    </row>
    <row r="132" spans="1:12" x14ac:dyDescent="0.35">
      <c r="A132" s="228"/>
      <c r="B132" s="228"/>
      <c r="C132" s="9"/>
      <c r="D132" s="9"/>
      <c r="E132" s="12"/>
      <c r="F132" s="11">
        <v>3.3333333333300001</v>
      </c>
      <c r="G132" s="14">
        <f t="shared" si="11"/>
        <v>0</v>
      </c>
      <c r="J132" s="91" t="s">
        <v>47</v>
      </c>
      <c r="K132" s="89">
        <v>0.1</v>
      </c>
      <c r="L132" s="42"/>
    </row>
    <row r="133" spans="1:12" x14ac:dyDescent="0.35">
      <c r="A133" s="228"/>
      <c r="B133" s="228"/>
      <c r="C133" s="9"/>
      <c r="D133" s="9"/>
      <c r="E133" s="12"/>
      <c r="F133" s="11">
        <v>3.3333333333300001</v>
      </c>
      <c r="G133" s="14">
        <f t="shared" si="11"/>
        <v>0</v>
      </c>
      <c r="J133" s="63" t="s">
        <v>48</v>
      </c>
      <c r="K133" s="58">
        <v>0.15</v>
      </c>
      <c r="L133" s="42"/>
    </row>
    <row r="134" spans="1:12" x14ac:dyDescent="0.35">
      <c r="A134" s="228"/>
      <c r="B134" s="228"/>
      <c r="C134" s="9"/>
      <c r="D134" s="9"/>
      <c r="E134" s="12"/>
      <c r="F134" s="11">
        <v>3.3333333333300001</v>
      </c>
      <c r="G134" s="14">
        <f t="shared" si="11"/>
        <v>0</v>
      </c>
      <c r="J134" s="91" t="s">
        <v>49</v>
      </c>
      <c r="K134" s="89">
        <v>0.2</v>
      </c>
      <c r="L134" s="42"/>
    </row>
    <row r="135" spans="1:12" ht="15" customHeight="1" thickBot="1" x14ac:dyDescent="0.4">
      <c r="A135" s="228"/>
      <c r="B135" s="228"/>
      <c r="C135" s="9"/>
      <c r="D135" s="9"/>
      <c r="E135" s="12"/>
      <c r="F135" s="11">
        <v>3.3333333333300001</v>
      </c>
      <c r="G135" s="14">
        <f t="shared" si="11"/>
        <v>0</v>
      </c>
      <c r="J135" s="139" t="s">
        <v>82</v>
      </c>
      <c r="K135" s="140">
        <v>0.25</v>
      </c>
      <c r="L135" s="42"/>
    </row>
    <row r="136" spans="1:12" x14ac:dyDescent="0.35">
      <c r="A136" s="228"/>
      <c r="B136" s="228"/>
      <c r="C136" s="9"/>
      <c r="D136" s="9"/>
      <c r="E136" s="12"/>
      <c r="F136" s="11">
        <v>3.3333333333300001</v>
      </c>
      <c r="G136" s="14">
        <f t="shared" si="11"/>
        <v>0</v>
      </c>
      <c r="L136" s="42"/>
    </row>
    <row r="137" spans="1:12" x14ac:dyDescent="0.35">
      <c r="A137" s="235" t="s">
        <v>54</v>
      </c>
      <c r="B137" s="236"/>
      <c r="C137" s="236"/>
      <c r="D137" s="236"/>
      <c r="E137" s="236"/>
      <c r="F137" s="237"/>
      <c r="G137" s="14">
        <f>SUM(G131:G136)</f>
        <v>0</v>
      </c>
    </row>
    <row r="138" spans="1:12" ht="15" customHeight="1" x14ac:dyDescent="0.35"/>
    <row r="139" spans="1:12" x14ac:dyDescent="0.35">
      <c r="A139" s="229" t="s">
        <v>0</v>
      </c>
      <c r="B139" s="230"/>
      <c r="C139" s="231" t="s">
        <v>56</v>
      </c>
      <c r="D139" s="232"/>
      <c r="E139" s="232"/>
      <c r="F139" s="232"/>
      <c r="G139" s="233"/>
    </row>
    <row r="140" spans="1:12" ht="39" x14ac:dyDescent="0.35">
      <c r="A140" s="234" t="s">
        <v>5</v>
      </c>
      <c r="B140" s="234"/>
      <c r="C140" s="8" t="s">
        <v>52</v>
      </c>
      <c r="D140" s="8" t="s">
        <v>100</v>
      </c>
      <c r="E140" s="50" t="s">
        <v>99</v>
      </c>
      <c r="F140" s="8" t="s">
        <v>53</v>
      </c>
      <c r="G140" s="8" t="s">
        <v>55</v>
      </c>
    </row>
    <row r="141" spans="1:12" x14ac:dyDescent="0.35">
      <c r="A141" s="228"/>
      <c r="B141" s="228"/>
      <c r="C141" s="9"/>
      <c r="D141" s="9"/>
      <c r="E141" s="10"/>
      <c r="F141" s="11">
        <v>3.3333333333300001</v>
      </c>
      <c r="G141" s="14">
        <f t="shared" ref="G141:G146" si="12">SUM((C141*F141),(D141*(E141)))</f>
        <v>0</v>
      </c>
    </row>
    <row r="142" spans="1:12" x14ac:dyDescent="0.35">
      <c r="A142" s="228"/>
      <c r="B142" s="228"/>
      <c r="C142" s="9"/>
      <c r="D142" s="9"/>
      <c r="E142" s="12"/>
      <c r="F142" s="11">
        <v>3.3333333333300001</v>
      </c>
      <c r="G142" s="14">
        <f t="shared" si="12"/>
        <v>0</v>
      </c>
    </row>
    <row r="143" spans="1:12" ht="14.5" customHeight="1" x14ac:dyDescent="0.35">
      <c r="A143" s="228"/>
      <c r="B143" s="228"/>
      <c r="C143" s="9"/>
      <c r="D143" s="9"/>
      <c r="E143" s="12"/>
      <c r="F143" s="11">
        <v>3.3333333333300001</v>
      </c>
      <c r="G143" s="14">
        <f t="shared" si="12"/>
        <v>0</v>
      </c>
    </row>
    <row r="144" spans="1:12" ht="14.5" customHeight="1" x14ac:dyDescent="0.35">
      <c r="A144" s="228"/>
      <c r="B144" s="228"/>
      <c r="C144" s="9"/>
      <c r="D144" s="9"/>
      <c r="E144" s="12"/>
      <c r="F144" s="11">
        <v>3.3333333333300001</v>
      </c>
      <c r="G144" s="14">
        <f t="shared" si="12"/>
        <v>0</v>
      </c>
    </row>
    <row r="145" spans="1:7" x14ac:dyDescent="0.35">
      <c r="A145" s="228"/>
      <c r="B145" s="228"/>
      <c r="C145" s="9"/>
      <c r="D145" s="9"/>
      <c r="E145" s="12"/>
      <c r="F145" s="11">
        <v>3.3333333333300001</v>
      </c>
      <c r="G145" s="14">
        <f t="shared" si="12"/>
        <v>0</v>
      </c>
    </row>
    <row r="146" spans="1:7" x14ac:dyDescent="0.35">
      <c r="A146" s="228"/>
      <c r="B146" s="228"/>
      <c r="C146" s="9"/>
      <c r="D146" s="9"/>
      <c r="E146" s="12"/>
      <c r="F146" s="11">
        <v>3.3333333333300001</v>
      </c>
      <c r="G146" s="14">
        <f t="shared" si="12"/>
        <v>0</v>
      </c>
    </row>
    <row r="147" spans="1:7" x14ac:dyDescent="0.35">
      <c r="A147" s="235" t="s">
        <v>54</v>
      </c>
      <c r="B147" s="236"/>
      <c r="C147" s="236"/>
      <c r="D147" s="236"/>
      <c r="E147" s="236"/>
      <c r="F147" s="237"/>
      <c r="G147" s="14">
        <f>SUM(G141:G146)</f>
        <v>0</v>
      </c>
    </row>
    <row r="149" spans="1:7" ht="28" customHeight="1" x14ac:dyDescent="0.35"/>
    <row r="150" spans="1:7" ht="24" customHeight="1" x14ac:dyDescent="0.35"/>
    <row r="151" spans="1:7" ht="14.5" customHeight="1" x14ac:dyDescent="0.35"/>
    <row r="152" spans="1:7" ht="14.5" customHeight="1" x14ac:dyDescent="0.35"/>
    <row r="153" spans="1:7" ht="14.5" customHeight="1" x14ac:dyDescent="0.35"/>
    <row r="154" spans="1:7" ht="14.5" customHeight="1" x14ac:dyDescent="0.35"/>
    <row r="155" spans="1:7" ht="14.5" customHeight="1" x14ac:dyDescent="0.35"/>
  </sheetData>
  <sheetProtection algorithmName="SHA-512" hashValue="9vfUamVwinapQAKZd+rGZap0ooSslU4NYsO4BDRX69WHHuHFvtT8A9LXdUaXitrs8hIt7HFnaFNwhtjrhwD3IA==" saltValue="RTphtplMva5aPKm2q5Igow==" spinCount="100000" sheet="1" selectLockedCells="1"/>
  <mergeCells count="145">
    <mergeCell ref="A24:B24"/>
    <mergeCell ref="A25:B25"/>
    <mergeCell ref="B9:G9"/>
    <mergeCell ref="B10:G10"/>
    <mergeCell ref="B11:G11"/>
    <mergeCell ref="B12:G12"/>
    <mergeCell ref="B13:G13"/>
    <mergeCell ref="C19:G19"/>
    <mergeCell ref="A17:G17"/>
    <mergeCell ref="B14:G14"/>
    <mergeCell ref="B16:G16"/>
    <mergeCell ref="A19:B19"/>
    <mergeCell ref="C39:G39"/>
    <mergeCell ref="A37:F37"/>
    <mergeCell ref="C49:G49"/>
    <mergeCell ref="A62:B62"/>
    <mergeCell ref="A63:B63"/>
    <mergeCell ref="A64:B64"/>
    <mergeCell ref="A18:G18"/>
    <mergeCell ref="A42:B42"/>
    <mergeCell ref="C29:G29"/>
    <mergeCell ref="A29:B29"/>
    <mergeCell ref="A26:B26"/>
    <mergeCell ref="A30:B30"/>
    <mergeCell ref="A21:B21"/>
    <mergeCell ref="A33:B33"/>
    <mergeCell ref="A36:B36"/>
    <mergeCell ref="A22:B22"/>
    <mergeCell ref="A23:B23"/>
    <mergeCell ref="A20:B20"/>
    <mergeCell ref="A27:F27"/>
    <mergeCell ref="A34:B34"/>
    <mergeCell ref="A46:B46"/>
    <mergeCell ref="A41:B41"/>
    <mergeCell ref="A39:B39"/>
    <mergeCell ref="A35:B35"/>
    <mergeCell ref="A31:B31"/>
    <mergeCell ref="A32:B32"/>
    <mergeCell ref="A44:B44"/>
    <mergeCell ref="A45:B45"/>
    <mergeCell ref="A43:B43"/>
    <mergeCell ref="A65:B65"/>
    <mergeCell ref="A53:B53"/>
    <mergeCell ref="A54:B54"/>
    <mergeCell ref="A55:B55"/>
    <mergeCell ref="A50:B50"/>
    <mergeCell ref="A40:B40"/>
    <mergeCell ref="A51:B51"/>
    <mergeCell ref="A56:B56"/>
    <mergeCell ref="A74:B74"/>
    <mergeCell ref="A75:B75"/>
    <mergeCell ref="A67:F67"/>
    <mergeCell ref="A69:B69"/>
    <mergeCell ref="C69:G69"/>
    <mergeCell ref="A79:B79"/>
    <mergeCell ref="C79:G79"/>
    <mergeCell ref="A47:F47"/>
    <mergeCell ref="A49:B49"/>
    <mergeCell ref="A52:B52"/>
    <mergeCell ref="A57:F57"/>
    <mergeCell ref="A59:B59"/>
    <mergeCell ref="C59:G59"/>
    <mergeCell ref="A71:B71"/>
    <mergeCell ref="A60:B60"/>
    <mergeCell ref="A61:B61"/>
    <mergeCell ref="A66:B66"/>
    <mergeCell ref="A119:B119"/>
    <mergeCell ref="A131:B131"/>
    <mergeCell ref="A132:B132"/>
    <mergeCell ref="A133:B133"/>
    <mergeCell ref="A147:F147"/>
    <mergeCell ref="A136:B136"/>
    <mergeCell ref="A137:F137"/>
    <mergeCell ref="A139:B139"/>
    <mergeCell ref="C139:G139"/>
    <mergeCell ref="A140:B140"/>
    <mergeCell ref="A141:B141"/>
    <mergeCell ref="A145:B145"/>
    <mergeCell ref="A146:B146"/>
    <mergeCell ref="A143:B143"/>
    <mergeCell ref="A144:B144"/>
    <mergeCell ref="A142:B142"/>
    <mergeCell ref="A135:B135"/>
    <mergeCell ref="A134:B134"/>
    <mergeCell ref="A106:B106"/>
    <mergeCell ref="A107:F107"/>
    <mergeCell ref="A111:B111"/>
    <mergeCell ref="A109:B109"/>
    <mergeCell ref="C109:G109"/>
    <mergeCell ref="A110:B110"/>
    <mergeCell ref="A130:B130"/>
    <mergeCell ref="A112:B112"/>
    <mergeCell ref="A113:B113"/>
    <mergeCell ref="A114:B114"/>
    <mergeCell ref="A115:B115"/>
    <mergeCell ref="A116:B116"/>
    <mergeCell ref="A117:F117"/>
    <mergeCell ref="C119:G119"/>
    <mergeCell ref="A120:B120"/>
    <mergeCell ref="A121:B121"/>
    <mergeCell ref="A122:B122"/>
    <mergeCell ref="A123:B123"/>
    <mergeCell ref="A124:B124"/>
    <mergeCell ref="A125:B125"/>
    <mergeCell ref="A126:B126"/>
    <mergeCell ref="A127:F127"/>
    <mergeCell ref="A129:B129"/>
    <mergeCell ref="C129:G129"/>
    <mergeCell ref="A104:B104"/>
    <mergeCell ref="A76:B76"/>
    <mergeCell ref="A77:F77"/>
    <mergeCell ref="A85:B85"/>
    <mergeCell ref="A86:B86"/>
    <mergeCell ref="A87:F87"/>
    <mergeCell ref="A105:B105"/>
    <mergeCell ref="A100:B100"/>
    <mergeCell ref="A101:B101"/>
    <mergeCell ref="A103:B103"/>
    <mergeCell ref="A81:B81"/>
    <mergeCell ref="A82:B82"/>
    <mergeCell ref="A80:B80"/>
    <mergeCell ref="L102:M102"/>
    <mergeCell ref="L92:M92"/>
    <mergeCell ref="L83:M83"/>
    <mergeCell ref="L1:M1"/>
    <mergeCell ref="L24:M24"/>
    <mergeCell ref="L57:M57"/>
    <mergeCell ref="A84:B84"/>
    <mergeCell ref="A83:B83"/>
    <mergeCell ref="A99:B99"/>
    <mergeCell ref="C99:G99"/>
    <mergeCell ref="C89:G89"/>
    <mergeCell ref="A90:B90"/>
    <mergeCell ref="A91:B91"/>
    <mergeCell ref="A94:B94"/>
    <mergeCell ref="A95:B95"/>
    <mergeCell ref="A97:F97"/>
    <mergeCell ref="A92:B92"/>
    <mergeCell ref="A102:B102"/>
    <mergeCell ref="A93:B93"/>
    <mergeCell ref="A89:B89"/>
    <mergeCell ref="A96:B96"/>
    <mergeCell ref="A70:B70"/>
    <mergeCell ref="A72:B72"/>
    <mergeCell ref="A73:B73"/>
  </mergeCells>
  <phoneticPr fontId="50" type="noConversion"/>
  <pageMargins left="0.70866141732283472" right="0.70866141732283472" top="0.31496062992125984" bottom="0.31496062992125984" header="0.31496062992125984" footer="0.31496062992125984"/>
  <pageSetup paperSize="9" scale="95" fitToHeight="0" orientation="portrait" r:id="rId1"/>
  <rowBreaks count="3" manualBreakCount="3">
    <brk id="47" max="6" man="1"/>
    <brk id="87" max="6" man="1"/>
    <brk id="10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 Pax</vt:lpstr>
      <vt:lpstr>Group Ordering for Sorting</vt:lpstr>
      <vt:lpstr>'Group Ordering for Sorting'!Print_Area</vt:lpstr>
      <vt:lpstr>'Per Pax'!Print_Area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 Gao</cp:lastModifiedBy>
  <cp:lastPrinted>2025-06-20T01:31:42Z</cp:lastPrinted>
  <dcterms:created xsi:type="dcterms:W3CDTF">2013-06-20T03:23:59Z</dcterms:created>
  <dcterms:modified xsi:type="dcterms:W3CDTF">2025-07-02T07:09:13Z</dcterms:modified>
</cp:coreProperties>
</file>